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Sheet8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<sst xmlns="http://schemas.openxmlformats.org/spreadsheetml/2006/main" count="469" uniqueCount="231">
  <si>
    <t>新华区区委编办</t>
  </si>
  <si>
    <t>行政运行</t>
  </si>
  <si>
    <t>一般行政管理事务</t>
  </si>
  <si>
    <t>财政对工伤保险基金的补助</t>
  </si>
  <si>
    <t>财政对生育保险基金的补助</t>
  </si>
  <si>
    <t>行政单位医疗</t>
  </si>
  <si>
    <t>住房公积金</t>
  </si>
  <si>
    <t>140001 汇总</t>
  </si>
  <si>
    <t>预算02表</t>
  </si>
  <si>
    <t>2017年部门收入总体情况表</t>
  </si>
  <si>
    <t>单位：万元</t>
  </si>
  <si>
    <t>单位代码</t>
  </si>
  <si>
    <t>单位名称</t>
  </si>
  <si>
    <t>科目编码</t>
  </si>
  <si>
    <t>单位（科目名称）</t>
  </si>
  <si>
    <t>总计</t>
  </si>
  <si>
    <t>一般公共预算</t>
  </si>
  <si>
    <t>上级专项转移支付</t>
  </si>
  <si>
    <t>政府性基金</t>
  </si>
  <si>
    <t>专户管理的教育收费</t>
  </si>
  <si>
    <t>事业收入（不含教育收费）</t>
  </si>
  <si>
    <t xml:space="preserve">经营收入   </t>
  </si>
  <si>
    <t>部门财政性资金结转</t>
  </si>
  <si>
    <t>用事业单位基金弥补收支差额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</si>
  <si>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</si>
  <si>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</si>
  <si>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</si>
  <si>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</si>
  <si>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</si>
  <si>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**</t>
  </si>
  <si>
    <t>机关事业单位基本养老保险
缴费支出</t>
  </si>
  <si>
    <t>其他
收入</t>
  </si>
  <si>
    <t>2011001</t>
  </si>
  <si>
    <t>2011002</t>
  </si>
  <si>
    <t>2080505</t>
  </si>
  <si>
    <t>机关事业单位基本养老保险缴费支出</t>
  </si>
  <si>
    <t>2082702</t>
  </si>
  <si>
    <t>2082703</t>
  </si>
  <si>
    <t>2101101</t>
  </si>
  <si>
    <t>2210201</t>
  </si>
  <si>
    <t>新华区区委编办 汇总</t>
  </si>
  <si>
    <t>预算03表</t>
  </si>
  <si>
    <t>2017年部门支出总体情况表</t>
  </si>
  <si>
    <t>基本支出</t>
  </si>
  <si>
    <t>项目支出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</si>
  <si>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</si>
  <si>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</si>
  <si>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</si>
  <si>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</si>
  <si>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</si>
  <si>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</si>
  <si>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t>机关事业单位基本养老
保险缴费支出</t>
  </si>
  <si>
    <t>预算04表</t>
  </si>
  <si>
    <t>2017年财政拨款收支总体情况表</t>
  </si>
  <si>
    <t>单位名称：新华区编办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</si>
  <si>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</si>
  <si>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</si>
  <si>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</si>
  <si>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</si>
  <si>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</si>
  <si>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合计</t>
  </si>
  <si>
    <t>本年支出小计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</si>
  <si>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</si>
  <si>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</si>
  <si>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</si>
  <si>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</si>
  <si>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</si>
  <si>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</si>
  <si>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</si>
  <si>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</si>
  <si>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</si>
  <si>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</si>
  <si>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</si>
  <si>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</si>
  <si>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</si>
  <si>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</si>
  <si>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</si>
  <si>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</si>
  <si>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</si>
  <si>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</si>
  <si>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</si>
  <si>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</si>
  <si>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</si>
  <si>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</si>
  <si>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</si>
  <si>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</si>
  <si>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</si>
  <si>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</si>
  <si>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</si>
  <si>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</si>
  <si>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 xml:space="preserve">  收  入  合  计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</si>
  <si>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</si>
  <si>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</si>
  <si>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</si>
  <si>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</si>
  <si>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</si>
  <si>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单位名称：新华区委编制办公室</t>
  </si>
  <si>
    <t>科目名称</t>
  </si>
  <si>
    <t>中央专项转移支付</t>
  </si>
  <si>
    <t>其他收入</t>
  </si>
  <si>
    <t>类</t>
  </si>
  <si>
    <t>款</t>
  </si>
  <si>
    <t>其中：财政拨款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</si>
  <si>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</si>
  <si>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</si>
  <si>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</si>
  <si>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</si>
  <si>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</si>
  <si>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</si>
  <si>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</si>
  <si>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</si>
  <si>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</si>
  <si>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</si>
  <si>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</si>
  <si>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</si>
  <si>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</si>
  <si>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</si>
  <si>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</si>
  <si>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</si>
  <si>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</si>
  <si>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</si>
  <si>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</si>
  <si>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</si>
  <si>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</si>
  <si>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</si>
  <si>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</si>
  <si>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</si>
  <si>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</si>
  <si>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</si>
  <si>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</si>
  <si>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</si>
  <si>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</si>
  <si>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</si>
  <si>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</si>
  <si>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</si>
  <si>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</si>
  <si>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</si>
  <si>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</si>
  <si>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</si>
  <si>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</si>
  <si>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</si>
  <si>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</si>
  <si>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</si>
  <si>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</si>
  <si>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</si>
  <si>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</si>
  <si>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</si>
  <si>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</si>
  <si>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</si>
  <si>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</si>
  <si>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</si>
  <si>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</si>
  <si>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</si>
  <si>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</si>
  <si>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</si>
  <si>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</si>
  <si>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</si>
  <si>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</si>
  <si>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</si>
  <si>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</si>
  <si>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</si>
  <si>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</si>
  <si>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</si>
  <si>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</si>
  <si>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</si>
  <si>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</si>
  <si>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</si>
  <si>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</si>
  <si>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</si>
  <si>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区委编办</t>
  </si>
  <si>
    <t>在职人员工资</t>
  </si>
  <si>
    <t>第十三月工资</t>
  </si>
  <si>
    <t>工会经费</t>
  </si>
  <si>
    <t>文明奖</t>
  </si>
  <si>
    <t>2014年10月-2016年9月养老改革差额</t>
  </si>
  <si>
    <t>目标考核奖、健康休养费</t>
  </si>
  <si>
    <t>遗属补助</t>
  </si>
  <si>
    <t>定额公用经费</t>
  </si>
  <si>
    <t>取暖费</t>
  </si>
  <si>
    <t>编办业务费</t>
  </si>
  <si>
    <t>政务和公益域名注</t>
  </si>
  <si>
    <t>事业单位法人登记购光盘、证书、资料、培训等</t>
  </si>
  <si>
    <t>基本养老保险缴费</t>
  </si>
  <si>
    <t>工伤保险金</t>
  </si>
  <si>
    <t>生育保险金</t>
  </si>
  <si>
    <t>医疗保险金及大病统筹</t>
  </si>
  <si>
    <t>预算09表</t>
  </si>
  <si>
    <t>2017年一般公共预算及政府性基金支出情况表</t>
  </si>
  <si>
    <t>单位代码</t>
  </si>
  <si>
    <t>单位名称</t>
  </si>
  <si>
    <t>支出功能分类编码</t>
  </si>
  <si>
    <t>支出功能名称</t>
  </si>
  <si>
    <t>总计</t>
  </si>
  <si>
    <t>基本支出</t>
  </si>
  <si>
    <t>项目支出</t>
  </si>
  <si>
    <t>上级转移支付</t>
  </si>
  <si>
    <t>预算项目</t>
  </si>
  <si>
    <t>合计</t>
  </si>
  <si>
    <t>工资福利性支出</t>
  </si>
  <si>
    <t>对个人和家庭的补助</t>
  </si>
  <si>
    <t>财政拨款</t>
  </si>
  <si>
    <t>行政事业性收费</t>
  </si>
  <si>
    <t>国有资源（资产）有偿使用收入</t>
  </si>
  <si>
    <t>其他一般公共预算收入</t>
  </si>
  <si>
    <t>政府性基金</t>
  </si>
  <si>
    <t xml:space="preserve"> 2017年部门收支总体情况表</t>
  </si>
  <si>
    <t>项       目</t>
  </si>
  <si>
    <t>项         目</t>
  </si>
  <si>
    <t>一、基本支出</t>
  </si>
  <si>
    <t>1、工资福利支出</t>
  </si>
  <si>
    <t>纳入预算管理的
行政事业性收费</t>
  </si>
  <si>
    <t>2、商品服务支出</t>
  </si>
  <si>
    <t>3、对个人和家庭的补助</t>
  </si>
  <si>
    <t>国有资产资源
有偿使用收入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</si>
  <si>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</si>
  <si>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</si>
  <si>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</si>
  <si>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</si>
  <si>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</si>
  <si>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</si>
  <si>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</si>
  <si>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</si>
  <si>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</si>
  <si>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</si>
  <si>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</si>
  <si>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>支 出 合 计</t>
  </si>
  <si>
    <t>收                      入</t>
  </si>
  <si>
    <t xml:space="preserve"> 汇      总</t>
  </si>
  <si>
    <t>单位名称：新华区委编办</t>
  </si>
  <si>
    <t>预算08表</t>
  </si>
  <si>
    <t>2017年政府性基金支出情况表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</si>
</sst>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#,##0.0_);[Red]\(#,##0.0\)"/>
    <numFmt numFmtId="180" formatCode="#,##0.0_ "/>
    <numFmt numFmtId="181" formatCode="* #,##0.00;* \-#,##0.00;* &quot;&quot;??;@"/>
    <numFmt numFmtId="182" formatCode="#,##0.00_ "/>
    <numFmt numFmtId="183" formatCode="0000"/>
    <numFmt numFmtId="184" formatCode="0_ "/>
    <numFmt numFmtId="185" formatCode="0.00;[Red]0.00"/>
    <numFmt numFmtId="186" formatCode="_-* #,##0_-;\-* #,##0_-;_-* &quot;-&quot;_-;_-@_-"/>
    <numFmt numFmtId="187" formatCode="_-* #,##0.00_-;\-* #,##0.00_-;_-* &quot;-&quot;??_-;_-@_-"/>
    <numFmt numFmtId="188" formatCode="_-&quot;¥&quot;* #,##0.00_-;\-&quot;¥&quot;* #,##0.00_-;_-&quot;¥&quot;* &quot;-&quot;??_-;_-@_-"/>
    <numFmt numFmtId="189" formatCode="_-&quot;¥&quot;* #,##0_-;\-&quot;¥&quot;* #,##0_-;_-&quot;¥&quot;* &quot;-&quot;_-;_-@_-"/>
    <numFmt numFmtId="190" formatCode="#,##0.0"/>
  </numFmts>
  <fonts count="4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1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2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41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2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2" fillId="4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5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6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47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0" fillId="54" borderId="18" applyNumberFormat="0" applyFont="0" applyAlignment="0" applyProtection="0"/>
  </cellStyleXfs>
  <cellXfs count="336">
    <xf numFmtId="0" fontId="0" fillId="0" borderId="0" xfId="0" applyAlignment="1">
      <alignment/>
    </xf>
    <xf numFmtId="177" fontId="3" fillId="55" borderId="0" xfId="441" applyNumberFormat="1" applyFont="1" applyFill="1" applyAlignment="1" applyProtection="1">
      <alignment horizontal="center" vertical="center" wrapText="1"/>
      <protection/>
    </xf>
    <xf numFmtId="0" fontId="3" fillId="55" borderId="0" xfId="441" applyFont="1" applyFill="1">
      <alignment/>
      <protection/>
    </xf>
    <xf numFmtId="0" fontId="3" fillId="55" borderId="0" xfId="441" applyNumberFormat="1" applyFont="1" applyFill="1" applyAlignment="1" applyProtection="1">
      <alignment horizontal="right" vertical="center" wrapText="1"/>
      <protection/>
    </xf>
    <xf numFmtId="0" fontId="3" fillId="55" borderId="0" xfId="441" applyNumberFormat="1" applyFont="1" applyFill="1" applyAlignment="1" applyProtection="1">
      <alignment vertical="center" shrinkToFit="1"/>
      <protection/>
    </xf>
    <xf numFmtId="0" fontId="3" fillId="55" borderId="0" xfId="441" applyNumberFormat="1" applyFont="1" applyFill="1" applyAlignment="1" applyProtection="1">
      <alignment vertical="center" wrapText="1"/>
      <protection/>
    </xf>
    <xf numFmtId="178" fontId="3" fillId="55" borderId="0" xfId="441" applyNumberFormat="1" applyFont="1" applyFill="1" applyAlignment="1" applyProtection="1">
      <alignment vertical="center" wrapText="1"/>
      <protection/>
    </xf>
    <xf numFmtId="179" fontId="3" fillId="55" borderId="0" xfId="441" applyNumberFormat="1" applyFont="1" applyFill="1" applyAlignment="1" applyProtection="1">
      <alignment vertical="center" wrapText="1"/>
      <protection/>
    </xf>
    <xf numFmtId="179" fontId="3" fillId="55" borderId="0" xfId="441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/>
    </xf>
    <xf numFmtId="179" fontId="3" fillId="55" borderId="0" xfId="441" applyNumberFormat="1" applyFont="1" applyFill="1" applyBorder="1" applyAlignment="1" applyProtection="1">
      <alignment horizontal="right"/>
      <protection/>
    </xf>
    <xf numFmtId="178" fontId="3" fillId="55" borderId="19" xfId="436" applyNumberFormat="1" applyFont="1" applyFill="1" applyBorder="1" applyAlignment="1">
      <alignment horizontal="center" vertical="center"/>
      <protection/>
    </xf>
    <xf numFmtId="49" fontId="3" fillId="55" borderId="19" xfId="436" applyNumberFormat="1" applyFont="1" applyFill="1" applyBorder="1" applyAlignment="1">
      <alignment horizontal="center" vertical="center" wrapText="1"/>
      <protection/>
    </xf>
    <xf numFmtId="0" fontId="3" fillId="55" borderId="20" xfId="441" applyNumberFormat="1" applyFont="1" applyFill="1" applyBorder="1" applyAlignment="1" applyProtection="1">
      <alignment horizontal="center" vertical="center" shrinkToFit="1"/>
      <protection/>
    </xf>
    <xf numFmtId="177" fontId="3" fillId="55" borderId="21" xfId="441" applyNumberFormat="1" applyFont="1" applyFill="1" applyBorder="1" applyAlignment="1" applyProtection="1">
      <alignment horizontal="center" vertical="center" shrinkToFit="1"/>
      <protection/>
    </xf>
    <xf numFmtId="0" fontId="3" fillId="55" borderId="21" xfId="441" applyNumberFormat="1" applyFont="1" applyFill="1" applyBorder="1" applyAlignment="1">
      <alignment horizontal="center" vertical="center" shrinkToFit="1"/>
      <protection/>
    </xf>
    <xf numFmtId="0" fontId="3" fillId="55" borderId="19" xfId="0" applyFont="1" applyFill="1" applyBorder="1" applyAlignment="1">
      <alignment/>
    </xf>
    <xf numFmtId="0" fontId="3" fillId="55" borderId="19" xfId="0" applyFont="1" applyFill="1" applyBorder="1" applyAlignment="1">
      <alignment vertical="center" shrinkToFit="1"/>
    </xf>
    <xf numFmtId="176" fontId="3" fillId="55" borderId="19" xfId="0" applyNumberFormat="1" applyFont="1" applyFill="1" applyBorder="1" applyAlignment="1">
      <alignment/>
    </xf>
    <xf numFmtId="0" fontId="4" fillId="55" borderId="19" xfId="0" applyFont="1" applyFill="1" applyBorder="1" applyAlignment="1">
      <alignment/>
    </xf>
    <xf numFmtId="0" fontId="3" fillId="55" borderId="19" xfId="0" applyFont="1" applyFill="1" applyBorder="1" applyAlignment="1">
      <alignment vertical="center" wrapText="1" shrinkToFit="1"/>
    </xf>
    <xf numFmtId="0" fontId="5" fillId="55" borderId="19" xfId="442" applyFont="1" applyFill="1" applyBorder="1" applyAlignment="1">
      <alignment horizontal="center" vertical="center" shrinkToFit="1"/>
      <protection/>
    </xf>
    <xf numFmtId="176" fontId="5" fillId="55" borderId="19" xfId="442" applyNumberFormat="1" applyFont="1" applyFill="1" applyBorder="1" applyAlignment="1" applyProtection="1">
      <alignment horizontal="center" vertical="center" shrinkToFit="1"/>
      <protection/>
    </xf>
    <xf numFmtId="176" fontId="5" fillId="55" borderId="19" xfId="442" applyNumberFormat="1" applyFont="1" applyFill="1" applyBorder="1" applyAlignment="1">
      <alignment horizontal="center" vertical="center" shrinkToFit="1"/>
      <protection/>
    </xf>
    <xf numFmtId="0" fontId="5" fillId="55" borderId="21" xfId="442" applyFont="1" applyFill="1" applyBorder="1" applyAlignment="1">
      <alignment horizontal="center" vertical="center" shrinkToFit="1"/>
      <protection/>
    </xf>
    <xf numFmtId="176" fontId="5" fillId="55" borderId="21" xfId="442" applyNumberFormat="1" applyFont="1" applyFill="1" applyBorder="1" applyAlignment="1" applyProtection="1">
      <alignment horizontal="center" vertical="center" shrinkToFit="1"/>
      <protection/>
    </xf>
    <xf numFmtId="176" fontId="5" fillId="55" borderId="21" xfId="442" applyNumberFormat="1" applyFont="1" applyFill="1" applyBorder="1" applyAlignment="1">
      <alignment horizontal="center" vertical="center" shrinkToFit="1"/>
      <protection/>
    </xf>
    <xf numFmtId="0" fontId="5" fillId="55" borderId="22" xfId="442" applyFont="1" applyFill="1" applyBorder="1" applyAlignment="1">
      <alignment horizontal="center" vertical="center" shrinkToFit="1"/>
      <protection/>
    </xf>
    <xf numFmtId="0" fontId="6" fillId="55" borderId="22" xfId="442" applyFont="1" applyFill="1" applyBorder="1" applyAlignment="1">
      <alignment horizontal="center" vertical="center" shrinkToFit="1"/>
      <protection/>
    </xf>
    <xf numFmtId="176" fontId="5" fillId="55" borderId="22" xfId="442" applyNumberFormat="1" applyFont="1" applyFill="1" applyBorder="1" applyAlignment="1" applyProtection="1">
      <alignment horizontal="center" vertical="center" shrinkToFit="1"/>
      <protection/>
    </xf>
    <xf numFmtId="176" fontId="5" fillId="55" borderId="22" xfId="442" applyNumberFormat="1" applyFont="1" applyFill="1" applyBorder="1" applyAlignment="1">
      <alignment horizontal="center" vertical="center" shrinkToFit="1"/>
      <protection/>
    </xf>
    <xf numFmtId="0" fontId="6" fillId="55" borderId="19" xfId="442" applyFont="1" applyFill="1" applyBorder="1" applyAlignment="1">
      <alignment horizontal="center" vertical="center" shrinkToFit="1"/>
      <protection/>
    </xf>
    <xf numFmtId="177" fontId="5" fillId="55" borderId="0" xfId="442" applyNumberFormat="1" applyFont="1" applyFill="1" applyAlignment="1" applyProtection="1">
      <alignment horizontal="center" vertical="center"/>
      <protection/>
    </xf>
    <xf numFmtId="0" fontId="5" fillId="55" borderId="0" xfId="442" applyNumberFormat="1" applyFont="1" applyFill="1" applyAlignment="1" applyProtection="1">
      <alignment horizontal="right" vertical="center"/>
      <protection/>
    </xf>
    <xf numFmtId="0" fontId="5" fillId="55" borderId="0" xfId="442" applyNumberFormat="1" applyFont="1" applyFill="1" applyAlignment="1" applyProtection="1">
      <alignment horizontal="left" vertical="center" shrinkToFit="1"/>
      <protection/>
    </xf>
    <xf numFmtId="179" fontId="5" fillId="55" borderId="0" xfId="442" applyNumberFormat="1" applyFont="1" applyFill="1" applyAlignment="1" applyProtection="1">
      <alignment vertical="center"/>
      <protection/>
    </xf>
    <xf numFmtId="180" fontId="5" fillId="55" borderId="0" xfId="442" applyNumberFormat="1" applyFont="1" applyFill="1" applyAlignment="1" applyProtection="1">
      <alignment vertical="center"/>
      <protection/>
    </xf>
    <xf numFmtId="179" fontId="5" fillId="55" borderId="0" xfId="442" applyNumberFormat="1" applyFont="1" applyFill="1" applyAlignment="1" applyProtection="1">
      <alignment horizontal="right" vertical="center"/>
      <protection/>
    </xf>
    <xf numFmtId="179" fontId="5" fillId="55" borderId="23" xfId="442" applyNumberFormat="1" applyFont="1" applyFill="1" applyBorder="1" applyAlignment="1" applyProtection="1">
      <alignment vertical="center"/>
      <protection/>
    </xf>
    <xf numFmtId="179" fontId="5" fillId="55" borderId="0" xfId="442" applyNumberFormat="1" applyFont="1" applyFill="1" applyBorder="1" applyAlignment="1" applyProtection="1">
      <alignment vertical="center"/>
      <protection/>
    </xf>
    <xf numFmtId="179" fontId="5" fillId="55" borderId="0" xfId="442" applyNumberFormat="1" applyFont="1" applyFill="1" applyAlignment="1" applyProtection="1">
      <alignment horizontal="right"/>
      <protection/>
    </xf>
    <xf numFmtId="0" fontId="5" fillId="55" borderId="19" xfId="442" applyNumberFormat="1" applyFont="1" applyFill="1" applyBorder="1" applyAlignment="1" applyProtection="1">
      <alignment horizontal="center" vertical="center" wrapText="1"/>
      <protection/>
    </xf>
    <xf numFmtId="0" fontId="5" fillId="55" borderId="19" xfId="442" applyNumberFormat="1" applyFont="1" applyFill="1" applyBorder="1" applyAlignment="1" applyProtection="1">
      <alignment horizontal="center" vertical="center" shrinkToFit="1"/>
      <protection/>
    </xf>
    <xf numFmtId="0" fontId="5" fillId="55" borderId="24" xfId="442" applyNumberFormat="1" applyFont="1" applyFill="1" applyBorder="1" applyAlignment="1" applyProtection="1">
      <alignment horizontal="centerContinuous" vertical="center"/>
      <protection/>
    </xf>
    <xf numFmtId="0" fontId="5" fillId="55" borderId="25" xfId="442" applyNumberFormat="1" applyFont="1" applyFill="1" applyBorder="1" applyAlignment="1" applyProtection="1">
      <alignment horizontal="centerContinuous" vertical="center"/>
      <protection/>
    </xf>
    <xf numFmtId="0" fontId="5" fillId="55" borderId="25" xfId="442" applyNumberFormat="1" applyFont="1" applyFill="1" applyBorder="1" applyAlignment="1" applyProtection="1">
      <alignment horizontal="center" vertical="center" wrapText="1"/>
      <protection/>
    </xf>
    <xf numFmtId="177" fontId="5" fillId="55" borderId="19" xfId="442" applyNumberFormat="1" applyFont="1" applyFill="1" applyBorder="1" applyAlignment="1" applyProtection="1">
      <alignment horizontal="center" vertical="center" shrinkToFit="1"/>
      <protection/>
    </xf>
    <xf numFmtId="0" fontId="5" fillId="55" borderId="19" xfId="442" applyFont="1" applyFill="1" applyBorder="1" applyAlignment="1">
      <alignment horizontal="center" vertical="center" wrapText="1" shrinkToFit="1"/>
      <protection/>
    </xf>
    <xf numFmtId="181" fontId="9" fillId="55" borderId="0" xfId="439" applyNumberFormat="1" applyFont="1" applyFill="1" applyAlignment="1" applyProtection="1">
      <alignment vertical="center" wrapText="1"/>
      <protection/>
    </xf>
    <xf numFmtId="181" fontId="9" fillId="55" borderId="0" xfId="439" applyNumberFormat="1" applyFont="1" applyFill="1" applyAlignment="1" applyProtection="1">
      <alignment horizontal="right" vertical="center"/>
      <protection/>
    </xf>
    <xf numFmtId="179" fontId="9" fillId="55" borderId="0" xfId="439" applyNumberFormat="1" applyFont="1" applyFill="1" applyAlignment="1" applyProtection="1">
      <alignment horizontal="right" vertical="center"/>
      <protection/>
    </xf>
    <xf numFmtId="179" fontId="9" fillId="55" borderId="0" xfId="439" applyNumberFormat="1" applyFont="1" applyFill="1" applyAlignment="1" applyProtection="1">
      <alignment vertical="center"/>
      <protection/>
    </xf>
    <xf numFmtId="179" fontId="5" fillId="55" borderId="0" xfId="439" applyNumberFormat="1" applyFont="1" applyFill="1" applyAlignment="1" applyProtection="1">
      <alignment vertical="center"/>
      <protection/>
    </xf>
    <xf numFmtId="179" fontId="5" fillId="55" borderId="0" xfId="439" applyNumberFormat="1" applyFont="1" applyFill="1" applyAlignment="1" applyProtection="1">
      <alignment horizontal="right" vertical="center"/>
      <protection/>
    </xf>
    <xf numFmtId="181" fontId="8" fillId="55" borderId="19" xfId="439" applyNumberFormat="1" applyFont="1" applyFill="1" applyBorder="1" applyAlignment="1" applyProtection="1">
      <alignment horizontal="centerContinuous" vertical="center"/>
      <protection/>
    </xf>
    <xf numFmtId="181" fontId="8" fillId="55" borderId="21" xfId="439" applyNumberFormat="1" applyFont="1" applyFill="1" applyBorder="1" applyAlignment="1" applyProtection="1">
      <alignment horizontal="centerContinuous" vertical="center"/>
      <protection/>
    </xf>
    <xf numFmtId="179" fontId="8" fillId="55" borderId="19" xfId="439" applyNumberFormat="1" applyFont="1" applyFill="1" applyBorder="1" applyAlignment="1" applyProtection="1">
      <alignment horizontal="centerContinuous" vertical="center"/>
      <protection/>
    </xf>
    <xf numFmtId="179" fontId="8" fillId="55" borderId="19" xfId="439" applyNumberFormat="1" applyFont="1" applyFill="1" applyBorder="1" applyAlignment="1" applyProtection="1">
      <alignment horizontal="center" vertical="center" wrapText="1"/>
      <protection/>
    </xf>
    <xf numFmtId="49" fontId="8" fillId="55" borderId="19" xfId="439" applyNumberFormat="1" applyFont="1" applyFill="1" applyBorder="1" applyAlignment="1">
      <alignment horizontal="center" vertical="center"/>
      <protection/>
    </xf>
    <xf numFmtId="49" fontId="8" fillId="55" borderId="19" xfId="439" applyNumberFormat="1" applyFont="1" applyFill="1" applyBorder="1" applyAlignment="1">
      <alignment horizontal="center" vertical="center" wrapText="1"/>
      <protection/>
    </xf>
    <xf numFmtId="0" fontId="8" fillId="55" borderId="19" xfId="439" applyFont="1" applyFill="1" applyBorder="1" applyAlignment="1">
      <alignment horizontal="left" vertical="center" wrapText="1"/>
      <protection/>
    </xf>
    <xf numFmtId="176" fontId="8" fillId="55" borderId="19" xfId="439" applyNumberFormat="1" applyFont="1" applyFill="1" applyBorder="1" applyAlignment="1" applyProtection="1">
      <alignment horizontal="right" vertical="center" wrapText="1"/>
      <protection/>
    </xf>
    <xf numFmtId="0" fontId="8" fillId="55" borderId="25" xfId="358" applyFont="1" applyFill="1" applyBorder="1">
      <alignment vertical="center"/>
      <protection/>
    </xf>
    <xf numFmtId="182" fontId="8" fillId="55" borderId="19" xfId="439" applyNumberFormat="1" applyFont="1" applyFill="1" applyBorder="1" applyAlignment="1">
      <alignment horizontal="right" vertical="center" wrapText="1"/>
      <protection/>
    </xf>
    <xf numFmtId="0" fontId="8" fillId="55" borderId="19" xfId="358" applyFont="1" applyFill="1" applyBorder="1">
      <alignment vertical="center"/>
      <protection/>
    </xf>
    <xf numFmtId="182" fontId="8" fillId="55" borderId="19" xfId="439" applyNumberFormat="1" applyFont="1" applyFill="1" applyBorder="1" applyAlignment="1" applyProtection="1">
      <alignment horizontal="right" vertical="center" wrapText="1"/>
      <protection/>
    </xf>
    <xf numFmtId="176" fontId="8" fillId="55" borderId="0" xfId="0" applyNumberFormat="1" applyFont="1" applyFill="1" applyAlignment="1">
      <alignment/>
    </xf>
    <xf numFmtId="176" fontId="3" fillId="55" borderId="19" xfId="439" applyNumberFormat="1" applyFont="1" applyFill="1" applyBorder="1">
      <alignment/>
      <protection/>
    </xf>
    <xf numFmtId="176" fontId="8" fillId="55" borderId="19" xfId="0" applyNumberFormat="1" applyFont="1" applyFill="1" applyBorder="1" applyAlignment="1">
      <alignment/>
    </xf>
    <xf numFmtId="0" fontId="8" fillId="55" borderId="26" xfId="0" applyFont="1" applyFill="1" applyBorder="1" applyAlignment="1">
      <alignment vertical="center" wrapText="1"/>
    </xf>
    <xf numFmtId="0" fontId="8" fillId="55" borderId="25" xfId="0" applyFont="1" applyFill="1" applyBorder="1" applyAlignment="1">
      <alignment vertical="center" wrapText="1"/>
    </xf>
    <xf numFmtId="182" fontId="8" fillId="55" borderId="19" xfId="439" applyNumberFormat="1" applyFont="1" applyFill="1" applyBorder="1" applyAlignment="1">
      <alignment horizontal="right" vertical="center"/>
      <protection/>
    </xf>
    <xf numFmtId="176" fontId="8" fillId="55" borderId="19" xfId="439" applyNumberFormat="1" applyFont="1" applyFill="1" applyBorder="1" applyAlignment="1">
      <alignment horizontal="right" vertical="center" wrapText="1"/>
      <protection/>
    </xf>
    <xf numFmtId="0" fontId="8" fillId="55" borderId="26" xfId="439" applyFont="1" applyFill="1" applyBorder="1" applyAlignment="1">
      <alignment horizontal="left" vertical="center" wrapText="1"/>
      <protection/>
    </xf>
    <xf numFmtId="0" fontId="8" fillId="55" borderId="25" xfId="439" applyFont="1" applyFill="1" applyBorder="1" applyAlignment="1">
      <alignment horizontal="left" vertical="center" wrapText="1"/>
      <protection/>
    </xf>
    <xf numFmtId="176" fontId="8" fillId="55" borderId="19" xfId="439" applyNumberFormat="1" applyFont="1" applyFill="1" applyBorder="1" applyAlignment="1">
      <alignment horizontal="right" vertical="center"/>
      <protection/>
    </xf>
    <xf numFmtId="0" fontId="8" fillId="55" borderId="19" xfId="358" applyFont="1" applyFill="1" applyBorder="1" applyAlignment="1">
      <alignment horizontal="center" vertical="center"/>
      <protection/>
    </xf>
    <xf numFmtId="0" fontId="3" fillId="55" borderId="0" xfId="439" applyFont="1" applyFill="1" applyAlignment="1">
      <alignment wrapText="1"/>
      <protection/>
    </xf>
    <xf numFmtId="0" fontId="3" fillId="55" borderId="0" xfId="439" applyFont="1" applyFill="1">
      <alignment/>
      <protection/>
    </xf>
    <xf numFmtId="181" fontId="5" fillId="55" borderId="23" xfId="439" applyNumberFormat="1" applyFont="1" applyFill="1" applyBorder="1" applyAlignment="1" applyProtection="1">
      <alignment vertical="center" wrapText="1"/>
      <protection/>
    </xf>
    <xf numFmtId="181" fontId="5" fillId="55" borderId="23" xfId="439" applyNumberFormat="1" applyFont="1" applyFill="1" applyBorder="1" applyAlignment="1" applyProtection="1">
      <alignment vertical="center" wrapText="1"/>
      <protection/>
    </xf>
    <xf numFmtId="181" fontId="5" fillId="55" borderId="23" xfId="439" applyNumberFormat="1" applyFont="1" applyFill="1" applyBorder="1" applyAlignment="1" applyProtection="1">
      <alignment vertical="center" wrapText="1"/>
      <protection/>
    </xf>
    <xf numFmtId="181" fontId="5" fillId="55" borderId="23" xfId="439" applyNumberFormat="1" applyFont="1" applyFill="1" applyBorder="1" applyAlignment="1" applyProtection="1">
      <alignment vertical="center" wrapText="1"/>
      <protection/>
    </xf>
    <xf numFmtId="181" fontId="5" fillId="55" borderId="0" xfId="439" applyNumberFormat="1" applyFont="1" applyFill="1" applyBorder="1" applyAlignment="1" applyProtection="1">
      <alignment vertical="center" wrapText="1"/>
      <protection/>
    </xf>
    <xf numFmtId="181" fontId="7" fillId="55" borderId="23" xfId="439" applyNumberFormat="1" applyFont="1" applyFill="1" applyBorder="1" applyAlignment="1" applyProtection="1">
      <alignment vertical="center" wrapText="1"/>
      <protection/>
    </xf>
    <xf numFmtId="181" fontId="5" fillId="55" borderId="23" xfId="439" applyNumberFormat="1" applyFont="1" applyFill="1" applyBorder="1" applyAlignment="1" applyProtection="1">
      <alignment horizontal="right" vertical="center" wrapText="1"/>
      <protection/>
    </xf>
    <xf numFmtId="181" fontId="7" fillId="55" borderId="0" xfId="439" applyNumberFormat="1" applyFont="1" applyFill="1" applyBorder="1" applyAlignment="1" applyProtection="1">
      <alignment vertical="center" wrapText="1"/>
      <protection/>
    </xf>
    <xf numFmtId="181" fontId="5" fillId="55" borderId="0" xfId="439" applyNumberFormat="1" applyFont="1" applyFill="1" applyBorder="1" applyAlignment="1" applyProtection="1">
      <alignment horizontal="right" vertical="center" wrapText="1"/>
      <protection/>
    </xf>
    <xf numFmtId="0" fontId="3" fillId="55" borderId="0" xfId="440" applyFont="1" applyFill="1">
      <alignment/>
      <protection/>
    </xf>
    <xf numFmtId="0" fontId="3" fillId="55" borderId="0" xfId="442" applyFont="1" applyFill="1">
      <alignment/>
      <protection/>
    </xf>
    <xf numFmtId="0" fontId="3" fillId="55" borderId="0" xfId="442" applyFont="1" applyFill="1" applyAlignment="1">
      <alignment shrinkToFit="1"/>
      <protection/>
    </xf>
    <xf numFmtId="177" fontId="5" fillId="55" borderId="0" xfId="440" applyNumberFormat="1" applyFont="1" applyFill="1" applyAlignment="1" applyProtection="1">
      <alignment horizontal="center" vertical="center" shrinkToFit="1"/>
      <protection/>
    </xf>
    <xf numFmtId="183" fontId="5" fillId="55" borderId="0" xfId="440" applyNumberFormat="1" applyFont="1" applyFill="1" applyAlignment="1" applyProtection="1">
      <alignment horizontal="center" vertical="center" shrinkToFit="1"/>
      <protection/>
    </xf>
    <xf numFmtId="0" fontId="5" fillId="55" borderId="0" xfId="440" applyNumberFormat="1" applyFont="1" applyFill="1" applyAlignment="1" applyProtection="1">
      <alignment horizontal="right" vertical="center" shrinkToFit="1"/>
      <protection/>
    </xf>
    <xf numFmtId="0" fontId="5" fillId="55" borderId="0" xfId="440" applyNumberFormat="1" applyFont="1" applyFill="1" applyAlignment="1" applyProtection="1">
      <alignment horizontal="left" vertical="center" wrapText="1"/>
      <protection/>
    </xf>
    <xf numFmtId="179" fontId="5" fillId="55" borderId="0" xfId="440" applyNumberFormat="1" applyFont="1" applyFill="1" applyAlignment="1" applyProtection="1">
      <alignment vertical="center"/>
      <protection/>
    </xf>
    <xf numFmtId="180" fontId="5" fillId="55" borderId="0" xfId="440" applyNumberFormat="1" applyFont="1" applyFill="1" applyAlignment="1" applyProtection="1">
      <alignment vertical="center"/>
      <protection/>
    </xf>
    <xf numFmtId="179" fontId="5" fillId="55" borderId="0" xfId="440" applyNumberFormat="1" applyFont="1" applyFill="1" applyAlignment="1" applyProtection="1">
      <alignment horizontal="right" vertical="center"/>
      <protection/>
    </xf>
    <xf numFmtId="179" fontId="5" fillId="55" borderId="23" xfId="440" applyNumberFormat="1" applyFont="1" applyFill="1" applyBorder="1" applyAlignment="1" applyProtection="1">
      <alignment vertical="center"/>
      <protection/>
    </xf>
    <xf numFmtId="179" fontId="5" fillId="55" borderId="0" xfId="440" applyNumberFormat="1" applyFont="1" applyFill="1" applyAlignment="1" applyProtection="1">
      <alignment horizontal="right"/>
      <protection/>
    </xf>
    <xf numFmtId="0" fontId="5" fillId="55" borderId="21" xfId="442" applyNumberFormat="1" applyFont="1" applyFill="1" applyBorder="1" applyAlignment="1" applyProtection="1">
      <alignment horizontal="center" vertical="center" shrinkToFit="1"/>
      <protection/>
    </xf>
    <xf numFmtId="0" fontId="5" fillId="55" borderId="26" xfId="442" applyNumberFormat="1" applyFont="1" applyFill="1" applyBorder="1" applyAlignment="1" applyProtection="1">
      <alignment horizontal="centerContinuous" vertical="center"/>
      <protection/>
    </xf>
    <xf numFmtId="177" fontId="5" fillId="55" borderId="21" xfId="442" applyNumberFormat="1" applyFont="1" applyFill="1" applyBorder="1" applyAlignment="1" applyProtection="1">
      <alignment horizontal="center" vertical="center" shrinkToFit="1"/>
      <protection/>
    </xf>
    <xf numFmtId="0" fontId="5" fillId="55" borderId="20" xfId="442" applyNumberFormat="1" applyFont="1" applyFill="1" applyBorder="1" applyAlignment="1" applyProtection="1">
      <alignment horizontal="center" vertical="center" shrinkToFit="1"/>
      <protection/>
    </xf>
    <xf numFmtId="0" fontId="5" fillId="55" borderId="0" xfId="442" applyFont="1" applyFill="1" applyAlignment="1">
      <alignment horizontal="center" vertical="center" shrinkToFit="1"/>
      <protection/>
    </xf>
    <xf numFmtId="176" fontId="3" fillId="55" borderId="0" xfId="443" applyNumberFormat="1" applyFont="1" applyFill="1">
      <alignment/>
      <protection/>
    </xf>
    <xf numFmtId="176" fontId="5" fillId="55" borderId="0" xfId="440" applyNumberFormat="1" applyFont="1" applyFill="1" applyAlignment="1" applyProtection="1">
      <alignment horizontal="right" vertical="center"/>
      <protection/>
    </xf>
    <xf numFmtId="176" fontId="5" fillId="55" borderId="0" xfId="443" applyNumberFormat="1" applyFont="1" applyFill="1">
      <alignment/>
      <protection/>
    </xf>
    <xf numFmtId="176" fontId="5" fillId="55" borderId="0" xfId="443" applyNumberFormat="1" applyFont="1" applyFill="1" applyAlignment="1">
      <alignment horizontal="right" vertical="center"/>
      <protection/>
    </xf>
    <xf numFmtId="176" fontId="8" fillId="55" borderId="21" xfId="443" applyNumberFormat="1" applyFont="1" applyFill="1" applyBorder="1" applyAlignment="1">
      <alignment horizontal="center" vertical="center"/>
      <protection/>
    </xf>
    <xf numFmtId="184" fontId="8" fillId="55" borderId="20" xfId="443" applyNumberFormat="1" applyFont="1" applyFill="1" applyBorder="1" applyAlignment="1">
      <alignment horizontal="center" vertical="center"/>
      <protection/>
    </xf>
    <xf numFmtId="184" fontId="8" fillId="55" borderId="19" xfId="443" applyNumberFormat="1" applyFont="1" applyFill="1" applyBorder="1" applyAlignment="1">
      <alignment horizontal="center" vertical="center"/>
      <protection/>
    </xf>
    <xf numFmtId="176" fontId="5" fillId="55" borderId="26" xfId="443" applyNumberFormat="1" applyFont="1" applyFill="1" applyBorder="1" applyAlignment="1" applyProtection="1">
      <alignment horizontal="left" vertical="center" wrapText="1"/>
      <protection/>
    </xf>
    <xf numFmtId="176" fontId="5" fillId="55" borderId="19" xfId="443" applyNumberFormat="1" applyFont="1" applyFill="1" applyBorder="1" applyAlignment="1" applyProtection="1">
      <alignment horizontal="left" vertical="center" wrapText="1"/>
      <protection/>
    </xf>
    <xf numFmtId="176" fontId="5" fillId="55" borderId="19" xfId="443" applyNumberFormat="1" applyFont="1" applyFill="1" applyBorder="1" applyAlignment="1" applyProtection="1">
      <alignment horizontal="right" vertical="center" wrapText="1"/>
      <protection/>
    </xf>
    <xf numFmtId="176" fontId="5" fillId="55" borderId="19" xfId="443" applyNumberFormat="1" applyFont="1" applyFill="1" applyBorder="1" applyAlignment="1">
      <alignment horizontal="right" vertical="center" wrapText="1"/>
      <protection/>
    </xf>
    <xf numFmtId="176" fontId="5" fillId="55" borderId="19" xfId="444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0" fontId="8" fillId="55" borderId="0" xfId="0" applyFont="1" applyFill="1" applyAlignment="1">
      <alignment/>
    </xf>
    <xf numFmtId="0" fontId="8" fillId="55" borderId="0" xfId="0" applyFont="1" applyFill="1" applyAlignment="1">
      <alignment horizontal="right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180" fontId="8" fillId="55" borderId="19" xfId="385" applyNumberFormat="1" applyFont="1" applyFill="1" applyBorder="1" applyAlignment="1">
      <alignment horizontal="right" vertical="center"/>
      <protection/>
    </xf>
    <xf numFmtId="0" fontId="8" fillId="55" borderId="19" xfId="0" applyFont="1" applyFill="1" applyBorder="1" applyAlignment="1">
      <alignment/>
    </xf>
    <xf numFmtId="180" fontId="8" fillId="55" borderId="19" xfId="0" applyNumberFormat="1" applyFont="1" applyFill="1" applyBorder="1" applyAlignment="1">
      <alignment horizontal="right" vertical="center"/>
    </xf>
    <xf numFmtId="0" fontId="8" fillId="55" borderId="0" xfId="0" applyFont="1" applyFill="1" applyAlignment="1">
      <alignment vertical="center"/>
    </xf>
    <xf numFmtId="0" fontId="5" fillId="55" borderId="19" xfId="0" applyFont="1" applyFill="1" applyBorder="1" applyAlignment="1" applyProtection="1">
      <alignment horizontal="center" vertical="center"/>
      <protection locked="0"/>
    </xf>
    <xf numFmtId="184" fontId="5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55" borderId="19" xfId="445" applyNumberFormat="1" applyFont="1" applyFill="1" applyBorder="1" applyAlignment="1" applyProtection="1">
      <alignment horizontal="center" vertical="center" wrapText="1"/>
      <protection locked="0"/>
    </xf>
    <xf numFmtId="0" fontId="5" fillId="55" borderId="19" xfId="445" applyFont="1" applyFill="1" applyBorder="1" applyAlignment="1" applyProtection="1">
      <alignment horizontal="center" vertical="center" wrapText="1"/>
      <protection locked="0"/>
    </xf>
    <xf numFmtId="185" fontId="5" fillId="55" borderId="19" xfId="445" applyNumberFormat="1" applyFont="1" applyFill="1" applyBorder="1" applyAlignment="1" applyProtection="1">
      <alignment horizontal="center" vertical="center" wrapText="1"/>
      <protection locked="0"/>
    </xf>
    <xf numFmtId="185" fontId="5" fillId="55" borderId="19" xfId="0" applyNumberFormat="1" applyFont="1" applyFill="1" applyBorder="1" applyAlignment="1">
      <alignment horizontal="center" vertical="center"/>
    </xf>
    <xf numFmtId="184" fontId="5" fillId="55" borderId="19" xfId="445" applyNumberFormat="1" applyFont="1" applyFill="1" applyBorder="1" applyAlignment="1" applyProtection="1">
      <alignment horizontal="center" vertical="center" wrapText="1"/>
      <protection locked="0"/>
    </xf>
    <xf numFmtId="0" fontId="5" fillId="55" borderId="19" xfId="0" applyFont="1" applyFill="1" applyBorder="1" applyAlignment="1">
      <alignment horizontal="center" vertical="center"/>
    </xf>
    <xf numFmtId="0" fontId="5" fillId="55" borderId="19" xfId="416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 applyProtection="1">
      <alignment horizontal="center" vertical="center" wrapText="1"/>
      <protection/>
    </xf>
    <xf numFmtId="184" fontId="5" fillId="55" borderId="19" xfId="0" applyNumberFormat="1" applyFont="1" applyFill="1" applyBorder="1" applyAlignment="1">
      <alignment horizontal="center" vertical="center" wrapText="1"/>
    </xf>
    <xf numFmtId="184" fontId="5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185" fontId="5" fillId="55" borderId="19" xfId="0" applyNumberFormat="1" applyFont="1" applyFill="1" applyBorder="1" applyAlignment="1">
      <alignment horizontal="center" vertical="center" wrapText="1"/>
    </xf>
    <xf numFmtId="184" fontId="5" fillId="55" borderId="19" xfId="445" applyNumberFormat="1" applyFont="1" applyFill="1" applyBorder="1" applyAlignment="1" applyProtection="1">
      <alignment horizontal="center" vertical="center" wrapText="1"/>
      <protection/>
    </xf>
    <xf numFmtId="177" fontId="10" fillId="0" borderId="0" xfId="440" applyNumberFormat="1" applyFont="1" applyFill="1" applyAlignment="1" applyProtection="1">
      <alignment horizontal="center" vertical="center"/>
      <protection/>
    </xf>
    <xf numFmtId="183" fontId="10" fillId="0" borderId="0" xfId="440" applyNumberFormat="1" applyFont="1" applyFill="1" applyAlignment="1" applyProtection="1">
      <alignment horizontal="center" vertical="center"/>
      <protection/>
    </xf>
    <xf numFmtId="0" fontId="10" fillId="0" borderId="0" xfId="440" applyNumberFormat="1" applyFont="1" applyFill="1" applyAlignment="1" applyProtection="1">
      <alignment horizontal="right" vertical="center"/>
      <protection/>
    </xf>
    <xf numFmtId="0" fontId="10" fillId="0" borderId="0" xfId="440" applyNumberFormat="1" applyFont="1" applyFill="1" applyAlignment="1" applyProtection="1">
      <alignment horizontal="left" vertical="center" wrapText="1"/>
      <protection/>
    </xf>
    <xf numFmtId="179" fontId="10" fillId="0" borderId="0" xfId="440" applyNumberFormat="1" applyFont="1" applyFill="1" applyAlignment="1" applyProtection="1">
      <alignment vertical="center"/>
      <protection/>
    </xf>
    <xf numFmtId="180" fontId="10" fillId="0" borderId="0" xfId="440" applyNumberFormat="1" applyFont="1" applyFill="1" applyAlignment="1" applyProtection="1">
      <alignment vertical="center"/>
      <protection/>
    </xf>
    <xf numFmtId="179" fontId="10" fillId="0" borderId="0" xfId="440" applyNumberFormat="1" applyFont="1" applyFill="1" applyAlignment="1" applyProtection="1">
      <alignment horizontal="right" vertical="center"/>
      <protection/>
    </xf>
    <xf numFmtId="0" fontId="1" fillId="0" borderId="0" xfId="440">
      <alignment/>
      <protection/>
    </xf>
    <xf numFmtId="179" fontId="10" fillId="0" borderId="23" xfId="440" applyNumberFormat="1" applyFont="1" applyFill="1" applyBorder="1" applyAlignment="1" applyProtection="1">
      <alignment vertical="center"/>
      <protection/>
    </xf>
    <xf numFmtId="179" fontId="10" fillId="0" borderId="0" xfId="440" applyNumberFormat="1" applyFont="1" applyFill="1" applyAlignment="1" applyProtection="1">
      <alignment horizontal="right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9" xfId="436" applyNumberFormat="1" applyFont="1" applyFill="1" applyBorder="1" applyAlignment="1">
      <alignment horizontal="center" vertical="center" wrapText="1"/>
      <protection/>
    </xf>
    <xf numFmtId="176" fontId="5" fillId="55" borderId="0" xfId="436" applyNumberFormat="1" applyFont="1" applyFill="1" applyAlignment="1" applyProtection="1">
      <alignment horizontal="centerContinuous" vertical="center"/>
      <protection/>
    </xf>
    <xf numFmtId="176" fontId="5" fillId="55" borderId="0" xfId="436" applyNumberFormat="1" applyFont="1" applyFill="1" applyAlignment="1" applyProtection="1">
      <alignment vertical="center"/>
      <protection/>
    </xf>
    <xf numFmtId="176" fontId="5" fillId="55" borderId="0" xfId="438" applyNumberFormat="1" applyFont="1" applyFill="1" applyAlignment="1">
      <alignment horizontal="right" vertical="center" wrapText="1"/>
      <protection/>
    </xf>
    <xf numFmtId="176" fontId="5" fillId="55" borderId="23" xfId="436" applyNumberFormat="1" applyFont="1" applyFill="1" applyBorder="1" applyAlignment="1">
      <alignment horizontal="left"/>
      <protection/>
    </xf>
    <xf numFmtId="176" fontId="5" fillId="55" borderId="19" xfId="436" applyNumberFormat="1" applyFont="1" applyFill="1" applyBorder="1" applyAlignment="1" applyProtection="1">
      <alignment horizontal="centerContinuous" vertical="center"/>
      <protection/>
    </xf>
    <xf numFmtId="176" fontId="5" fillId="55" borderId="21" xfId="436" applyNumberFormat="1" applyFont="1" applyFill="1" applyBorder="1" applyAlignment="1" applyProtection="1">
      <alignment horizontal="centerContinuous" vertical="center"/>
      <protection/>
    </xf>
    <xf numFmtId="176" fontId="5" fillId="55" borderId="27" xfId="438" applyNumberFormat="1" applyFont="1" applyFill="1" applyBorder="1" applyAlignment="1">
      <alignment horizontal="centerContinuous" vertical="center" wrapText="1"/>
      <protection/>
    </xf>
    <xf numFmtId="176" fontId="5" fillId="55" borderId="19" xfId="436" applyNumberFormat="1" applyFont="1" applyFill="1" applyBorder="1" applyAlignment="1" applyProtection="1">
      <alignment horizontal="center" vertical="center" wrapText="1"/>
      <protection/>
    </xf>
    <xf numFmtId="176" fontId="5" fillId="55" borderId="19" xfId="436" applyNumberFormat="1" applyFont="1" applyFill="1" applyBorder="1" applyAlignment="1" applyProtection="1">
      <alignment horizontal="centerContinuous" vertical="center" wrapText="1"/>
      <protection/>
    </xf>
    <xf numFmtId="176" fontId="5" fillId="55" borderId="19" xfId="436" applyNumberFormat="1" applyFont="1" applyFill="1" applyBorder="1" applyAlignment="1">
      <alignment horizontal="center" vertical="center" wrapText="1"/>
      <protection/>
    </xf>
    <xf numFmtId="176" fontId="5" fillId="55" borderId="19" xfId="436" applyNumberFormat="1" applyFont="1" applyFill="1" applyBorder="1" applyAlignment="1">
      <alignment horizontal="left" vertical="center"/>
      <protection/>
    </xf>
    <xf numFmtId="176" fontId="5" fillId="55" borderId="19" xfId="436" applyNumberFormat="1" applyFont="1" applyFill="1" applyBorder="1" applyAlignment="1" applyProtection="1">
      <alignment horizontal="right" vertical="center" wrapText="1"/>
      <protection/>
    </xf>
    <xf numFmtId="176" fontId="5" fillId="55" borderId="23" xfId="436" applyNumberFormat="1" applyFont="1" applyFill="1" applyBorder="1" applyAlignment="1">
      <alignment horizontal="left" vertical="center"/>
      <protection/>
    </xf>
    <xf numFmtId="176" fontId="5" fillId="55" borderId="19" xfId="436" applyNumberFormat="1" applyFont="1" applyFill="1" applyBorder="1" applyAlignment="1">
      <alignment horizontal="right" vertical="center" wrapText="1"/>
      <protection/>
    </xf>
    <xf numFmtId="176" fontId="5" fillId="55" borderId="27" xfId="438" applyNumberFormat="1" applyFont="1" applyFill="1" applyBorder="1" applyAlignment="1">
      <alignment horizontal="right" vertical="center" wrapText="1"/>
      <protection/>
    </xf>
    <xf numFmtId="176" fontId="5" fillId="55" borderId="24" xfId="436" applyNumberFormat="1" applyFont="1" applyFill="1" applyBorder="1" applyAlignment="1">
      <alignment horizontal="left" vertical="center"/>
      <protection/>
    </xf>
    <xf numFmtId="176" fontId="5" fillId="55" borderId="19" xfId="436" applyNumberFormat="1" applyFont="1" applyFill="1" applyBorder="1" applyAlignment="1">
      <alignment horizontal="left" vertical="center" wrapText="1"/>
      <protection/>
    </xf>
    <xf numFmtId="176" fontId="5" fillId="55" borderId="24" xfId="436" applyNumberFormat="1" applyFont="1" applyFill="1" applyBorder="1" applyAlignment="1" applyProtection="1">
      <alignment vertical="center"/>
      <protection/>
    </xf>
    <xf numFmtId="176" fontId="5" fillId="55" borderId="26" xfId="436" applyNumberFormat="1" applyFont="1" applyFill="1" applyBorder="1" applyAlignment="1">
      <alignment horizontal="left" vertical="center"/>
      <protection/>
    </xf>
    <xf numFmtId="176" fontId="5" fillId="55" borderId="25" xfId="436" applyNumberFormat="1" applyFont="1" applyFill="1" applyBorder="1" applyAlignment="1">
      <alignment horizontal="left" vertical="center"/>
      <protection/>
    </xf>
    <xf numFmtId="176" fontId="5" fillId="55" borderId="24" xfId="436" applyNumberFormat="1" applyFont="1" applyFill="1" applyBorder="1" applyAlignment="1" applyProtection="1">
      <alignment horizontal="left" vertical="center"/>
      <protection/>
    </xf>
    <xf numFmtId="176" fontId="5" fillId="55" borderId="26" xfId="436" applyNumberFormat="1" applyFont="1" applyFill="1" applyBorder="1" applyAlignment="1">
      <alignment vertical="center"/>
      <protection/>
    </xf>
    <xf numFmtId="176" fontId="5" fillId="55" borderId="25" xfId="436" applyNumberFormat="1" applyFont="1" applyFill="1" applyBorder="1" applyAlignment="1">
      <alignment vertical="center"/>
      <protection/>
    </xf>
    <xf numFmtId="176" fontId="5" fillId="55" borderId="28" xfId="436" applyNumberFormat="1" applyFont="1" applyFill="1" applyBorder="1" applyAlignment="1" applyProtection="1">
      <alignment horizontal="left" vertical="center"/>
      <protection/>
    </xf>
    <xf numFmtId="176" fontId="5" fillId="55" borderId="26" xfId="436" applyNumberFormat="1" applyFont="1" applyFill="1" applyBorder="1" applyAlignment="1" applyProtection="1">
      <alignment horizontal="left" vertical="center"/>
      <protection/>
    </xf>
    <xf numFmtId="176" fontId="3" fillId="55" borderId="19" xfId="436" applyNumberFormat="1" applyFont="1" applyFill="1" applyBorder="1" applyAlignment="1">
      <alignment horizontal="right" vertical="center" wrapText="1"/>
      <protection/>
    </xf>
    <xf numFmtId="176" fontId="5" fillId="55" borderId="19" xfId="436" applyNumberFormat="1" applyFont="1" applyFill="1" applyBorder="1" applyAlignment="1">
      <alignment horizontal="right" vertical="center"/>
      <protection/>
    </xf>
    <xf numFmtId="176" fontId="5" fillId="55" borderId="19" xfId="436" applyNumberFormat="1" applyFont="1" applyFill="1" applyBorder="1" applyAlignment="1">
      <alignment horizontal="center" vertical="center"/>
      <protection/>
    </xf>
    <xf numFmtId="49" fontId="5" fillId="55" borderId="26" xfId="436" applyNumberFormat="1" applyFont="1" applyFill="1" applyBorder="1" applyAlignment="1" applyProtection="1">
      <alignment horizontal="center" vertical="center"/>
      <protection/>
    </xf>
    <xf numFmtId="49" fontId="5" fillId="55" borderId="24" xfId="436" applyNumberFormat="1" applyFont="1" applyFill="1" applyBorder="1" applyAlignment="1" applyProtection="1">
      <alignment horizontal="center" vertical="center"/>
      <protection/>
    </xf>
    <xf numFmtId="49" fontId="5" fillId="55" borderId="25" xfId="436" applyNumberFormat="1" applyFont="1" applyFill="1" applyBorder="1" applyAlignment="1" applyProtection="1">
      <alignment horizontal="center" vertical="center"/>
      <protection/>
    </xf>
    <xf numFmtId="176" fontId="7" fillId="55" borderId="0" xfId="436" applyNumberFormat="1" applyFont="1" applyFill="1" applyAlignment="1" applyProtection="1">
      <alignment horizontal="center" vertical="center"/>
      <protection/>
    </xf>
    <xf numFmtId="176" fontId="5" fillId="55" borderId="0" xfId="436" applyNumberFormat="1" applyFont="1" applyFill="1" applyBorder="1" applyAlignment="1">
      <alignment horizontal="left"/>
      <protection/>
    </xf>
    <xf numFmtId="176" fontId="5" fillId="55" borderId="29" xfId="436" applyNumberFormat="1" applyFont="1" applyFill="1" applyBorder="1" applyAlignment="1" applyProtection="1">
      <alignment horizontal="center" vertical="center"/>
      <protection/>
    </xf>
    <xf numFmtId="176" fontId="5" fillId="55" borderId="30" xfId="436" applyNumberFormat="1" applyFont="1" applyFill="1" applyBorder="1" applyAlignment="1" applyProtection="1">
      <alignment horizontal="center" vertical="center"/>
      <protection/>
    </xf>
    <xf numFmtId="176" fontId="5" fillId="55" borderId="31" xfId="436" applyNumberFormat="1" applyFont="1" applyFill="1" applyBorder="1" applyAlignment="1" applyProtection="1">
      <alignment horizontal="center" vertical="center"/>
      <protection/>
    </xf>
    <xf numFmtId="176" fontId="5" fillId="55" borderId="32" xfId="436" applyNumberFormat="1" applyFont="1" applyFill="1" applyBorder="1" applyAlignment="1" applyProtection="1">
      <alignment horizontal="center" vertical="center"/>
      <protection/>
    </xf>
    <xf numFmtId="176" fontId="5" fillId="55" borderId="33" xfId="436" applyNumberFormat="1" applyFont="1" applyFill="1" applyBorder="1" applyAlignment="1" applyProtection="1">
      <alignment horizontal="center" vertical="center"/>
      <protection/>
    </xf>
    <xf numFmtId="176" fontId="5" fillId="55" borderId="34" xfId="436" applyNumberFormat="1" applyFont="1" applyFill="1" applyBorder="1" applyAlignment="1" applyProtection="1">
      <alignment horizontal="center" vertical="center"/>
      <protection/>
    </xf>
    <xf numFmtId="176" fontId="5" fillId="55" borderId="26" xfId="436" applyNumberFormat="1" applyFont="1" applyFill="1" applyBorder="1" applyAlignment="1" applyProtection="1">
      <alignment horizontal="center" vertical="center"/>
      <protection/>
    </xf>
    <xf numFmtId="176" fontId="5" fillId="55" borderId="19" xfId="436" applyNumberFormat="1" applyFont="1" applyFill="1" applyBorder="1" applyAlignment="1" applyProtection="1">
      <alignment horizontal="center" vertical="center" wrapText="1"/>
      <protection/>
    </xf>
    <xf numFmtId="176" fontId="5" fillId="55" borderId="21" xfId="436" applyNumberFormat="1" applyFont="1" applyFill="1" applyBorder="1" applyAlignment="1" applyProtection="1">
      <alignment horizontal="center" vertical="center" wrapText="1"/>
      <protection/>
    </xf>
    <xf numFmtId="176" fontId="5" fillId="55" borderId="20" xfId="436" applyNumberFormat="1" applyFont="1" applyFill="1" applyBorder="1" applyAlignment="1" applyProtection="1">
      <alignment horizontal="center" vertical="center" wrapText="1"/>
      <protection/>
    </xf>
    <xf numFmtId="176" fontId="5" fillId="55" borderId="22" xfId="436" applyNumberFormat="1" applyFont="1" applyFill="1" applyBorder="1" applyAlignment="1" applyProtection="1">
      <alignment horizontal="center" vertical="center" wrapText="1"/>
      <protection/>
    </xf>
    <xf numFmtId="176" fontId="5" fillId="55" borderId="26" xfId="436" applyNumberFormat="1" applyFont="1" applyFill="1" applyBorder="1" applyAlignment="1" applyProtection="1">
      <alignment horizontal="center" vertical="center" wrapText="1"/>
      <protection/>
    </xf>
    <xf numFmtId="176" fontId="5" fillId="55" borderId="25" xfId="436" applyNumberFormat="1" applyFont="1" applyFill="1" applyBorder="1" applyAlignment="1" applyProtection="1">
      <alignment horizontal="center" vertical="center" wrapText="1"/>
      <protection/>
    </xf>
    <xf numFmtId="176" fontId="5" fillId="55" borderId="21" xfId="436" applyNumberFormat="1" applyFont="1" applyFill="1" applyBorder="1" applyAlignment="1">
      <alignment horizontal="center" vertical="center" wrapText="1"/>
      <protection/>
    </xf>
    <xf numFmtId="176" fontId="5" fillId="55" borderId="22" xfId="436" applyNumberFormat="1" applyFont="1" applyFill="1" applyBorder="1" applyAlignment="1">
      <alignment horizontal="center" vertical="center" wrapText="1"/>
      <protection/>
    </xf>
    <xf numFmtId="176" fontId="5" fillId="55" borderId="21" xfId="438" applyNumberFormat="1" applyFont="1" applyFill="1" applyBorder="1" applyAlignment="1">
      <alignment horizontal="center" vertical="center" wrapText="1"/>
      <protection/>
    </xf>
    <xf numFmtId="176" fontId="5" fillId="55" borderId="22" xfId="438" applyNumberFormat="1" applyFont="1" applyFill="1" applyBorder="1" applyAlignment="1">
      <alignment horizontal="center" vertical="center" wrapText="1"/>
      <protection/>
    </xf>
    <xf numFmtId="176" fontId="5" fillId="55" borderId="20" xfId="436" applyNumberFormat="1" applyFont="1" applyFill="1" applyBorder="1" applyAlignment="1">
      <alignment horizontal="center" vertical="center" wrapText="1"/>
      <protection/>
    </xf>
    <xf numFmtId="176" fontId="5" fillId="55" borderId="26" xfId="436" applyNumberFormat="1" applyFont="1" applyFill="1" applyBorder="1" applyAlignment="1">
      <alignment horizontal="left" vertical="center"/>
      <protection/>
    </xf>
    <xf numFmtId="176" fontId="5" fillId="55" borderId="25" xfId="436" applyNumberFormat="1" applyFont="1" applyFill="1" applyBorder="1" applyAlignment="1">
      <alignment horizontal="left" vertical="center"/>
      <protection/>
    </xf>
    <xf numFmtId="176" fontId="5" fillId="55" borderId="26" xfId="436" applyNumberFormat="1" applyFont="1" applyFill="1" applyBorder="1" applyAlignment="1" applyProtection="1">
      <alignment horizontal="left" vertical="center" wrapText="1"/>
      <protection/>
    </xf>
    <xf numFmtId="176" fontId="5" fillId="55" borderId="25" xfId="436" applyNumberFormat="1" applyFont="1" applyFill="1" applyBorder="1" applyAlignment="1" applyProtection="1">
      <alignment horizontal="left" vertical="center" wrapText="1"/>
      <protection/>
    </xf>
    <xf numFmtId="176" fontId="5" fillId="55" borderId="26" xfId="436" applyNumberFormat="1" applyFont="1" applyFill="1" applyBorder="1" applyAlignment="1">
      <alignment horizontal="center" vertical="center"/>
      <protection/>
    </xf>
    <xf numFmtId="176" fontId="5" fillId="55" borderId="25" xfId="436" applyNumberFormat="1" applyFont="1" applyFill="1" applyBorder="1" applyAlignment="1">
      <alignment horizontal="center" vertical="center"/>
      <protection/>
    </xf>
    <xf numFmtId="176" fontId="5" fillId="55" borderId="25" xfId="436" applyNumberFormat="1" applyFont="1" applyFill="1" applyBorder="1" applyAlignment="1" applyProtection="1">
      <alignment horizontal="center" vertical="center"/>
      <protection/>
    </xf>
    <xf numFmtId="176" fontId="5" fillId="55" borderId="26" xfId="436" applyNumberFormat="1" applyFont="1" applyFill="1" applyBorder="1" applyAlignment="1">
      <alignment horizontal="left" vertical="center" wrapText="1"/>
      <protection/>
    </xf>
    <xf numFmtId="176" fontId="5" fillId="55" borderId="25" xfId="436" applyNumberFormat="1" applyFont="1" applyFill="1" applyBorder="1" applyAlignment="1">
      <alignment horizontal="left" vertical="center" wrapText="1"/>
      <protection/>
    </xf>
    <xf numFmtId="49" fontId="3" fillId="55" borderId="21" xfId="441" applyNumberFormat="1" applyFont="1" applyFill="1" applyBorder="1" applyAlignment="1">
      <alignment horizontal="center" vertical="center" wrapText="1"/>
      <protection/>
    </xf>
    <xf numFmtId="49" fontId="3" fillId="55" borderId="22" xfId="441" applyNumberFormat="1" applyFont="1" applyFill="1" applyBorder="1" applyAlignment="1">
      <alignment horizontal="center" vertical="center" wrapText="1"/>
      <protection/>
    </xf>
    <xf numFmtId="49" fontId="3" fillId="55" borderId="22" xfId="441" applyNumberFormat="1" applyFont="1" applyFill="1" applyBorder="1" applyAlignment="1">
      <alignment horizontal="center" vertical="center"/>
      <protection/>
    </xf>
    <xf numFmtId="177" fontId="2" fillId="55" borderId="0" xfId="441" applyNumberFormat="1" applyFont="1" applyFill="1" applyAlignment="1" applyProtection="1">
      <alignment horizontal="center" vertical="center"/>
      <protection/>
    </xf>
    <xf numFmtId="0" fontId="3" fillId="55" borderId="19" xfId="441" applyNumberFormat="1" applyFont="1" applyFill="1" applyBorder="1" applyAlignment="1" applyProtection="1">
      <alignment horizontal="center" vertical="center" wrapText="1"/>
      <protection/>
    </xf>
    <xf numFmtId="0" fontId="3" fillId="55" borderId="21" xfId="441" applyNumberFormat="1" applyFont="1" applyFill="1" applyBorder="1" applyAlignment="1" applyProtection="1">
      <alignment horizontal="center" vertical="center"/>
      <protection/>
    </xf>
    <xf numFmtId="0" fontId="3" fillId="55" borderId="22" xfId="441" applyNumberFormat="1" applyFont="1" applyFill="1" applyBorder="1" applyAlignment="1" applyProtection="1">
      <alignment horizontal="center" vertical="center"/>
      <protection/>
    </xf>
    <xf numFmtId="0" fontId="3" fillId="55" borderId="19" xfId="441" applyNumberFormat="1" applyFont="1" applyFill="1" applyBorder="1" applyAlignment="1" applyProtection="1">
      <alignment horizontal="center" vertical="center" shrinkToFit="1"/>
      <protection/>
    </xf>
    <xf numFmtId="179" fontId="3" fillId="55" borderId="19" xfId="436" applyNumberFormat="1" applyFont="1" applyFill="1" applyBorder="1" applyAlignment="1" applyProtection="1">
      <alignment horizontal="center" vertical="center"/>
      <protection/>
    </xf>
    <xf numFmtId="0" fontId="7" fillId="55" borderId="0" xfId="442" applyNumberFormat="1" applyFont="1" applyFill="1" applyAlignment="1" applyProtection="1">
      <alignment horizontal="center" vertical="center"/>
      <protection/>
    </xf>
    <xf numFmtId="0" fontId="5" fillId="55" borderId="29" xfId="442" applyNumberFormat="1" applyFont="1" applyFill="1" applyBorder="1" applyAlignment="1" applyProtection="1">
      <alignment horizontal="center" vertical="center"/>
      <protection/>
    </xf>
    <xf numFmtId="0" fontId="8" fillId="55" borderId="33" xfId="0" applyFont="1" applyFill="1" applyBorder="1" applyAlignment="1">
      <alignment/>
    </xf>
    <xf numFmtId="0" fontId="5" fillId="55" borderId="19" xfId="442" applyNumberFormat="1" applyFont="1" applyFill="1" applyBorder="1" applyAlignment="1" applyProtection="1">
      <alignment horizontal="center" vertical="center" wrapText="1"/>
      <protection/>
    </xf>
    <xf numFmtId="0" fontId="5" fillId="55" borderId="21" xfId="442" applyNumberFormat="1" applyFont="1" applyFill="1" applyBorder="1" applyAlignment="1" applyProtection="1">
      <alignment horizontal="center" vertical="center" wrapText="1"/>
      <protection/>
    </xf>
    <xf numFmtId="0" fontId="5" fillId="55" borderId="22" xfId="442" applyNumberFormat="1" applyFont="1" applyFill="1" applyBorder="1" applyAlignment="1" applyProtection="1">
      <alignment horizontal="center" vertical="center" wrapText="1"/>
      <protection/>
    </xf>
    <xf numFmtId="0" fontId="5" fillId="55" borderId="19" xfId="442" applyNumberFormat="1" applyFont="1" applyFill="1" applyBorder="1" applyAlignment="1" applyProtection="1">
      <alignment horizontal="center" vertical="center" shrinkToFit="1"/>
      <protection/>
    </xf>
    <xf numFmtId="0" fontId="5" fillId="55" borderId="26" xfId="442" applyNumberFormat="1" applyFont="1" applyFill="1" applyBorder="1" applyAlignment="1" applyProtection="1">
      <alignment horizontal="center" vertical="center"/>
      <protection/>
    </xf>
    <xf numFmtId="0" fontId="5" fillId="55" borderId="24" xfId="442" applyNumberFormat="1" applyFont="1" applyFill="1" applyBorder="1" applyAlignment="1" applyProtection="1">
      <alignment horizontal="center" vertical="center"/>
      <protection/>
    </xf>
    <xf numFmtId="0" fontId="5" fillId="55" borderId="25" xfId="442" applyNumberFormat="1" applyFont="1" applyFill="1" applyBorder="1" applyAlignment="1" applyProtection="1">
      <alignment horizontal="center" vertical="center"/>
      <protection/>
    </xf>
    <xf numFmtId="181" fontId="7" fillId="55" borderId="0" xfId="439" applyNumberFormat="1" applyFont="1" applyFill="1" applyAlignment="1" applyProtection="1">
      <alignment horizontal="center" vertical="center" wrapText="1"/>
      <protection/>
    </xf>
    <xf numFmtId="181" fontId="5" fillId="55" borderId="0" xfId="439" applyNumberFormat="1" applyFont="1" applyFill="1" applyBorder="1" applyAlignment="1" applyProtection="1">
      <alignment vertical="center" wrapText="1"/>
      <protection/>
    </xf>
    <xf numFmtId="181" fontId="8" fillId="55" borderId="26" xfId="439" applyNumberFormat="1" applyFont="1" applyFill="1" applyBorder="1" applyAlignment="1" applyProtection="1">
      <alignment horizontal="center" vertical="center" wrapText="1"/>
      <protection/>
    </xf>
    <xf numFmtId="181" fontId="8" fillId="55" borderId="24" xfId="439" applyNumberFormat="1" applyFont="1" applyFill="1" applyBorder="1" applyAlignment="1" applyProtection="1">
      <alignment horizontal="center" vertical="center" wrapText="1"/>
      <protection/>
    </xf>
    <xf numFmtId="181" fontId="8" fillId="55" borderId="25" xfId="439" applyNumberFormat="1" applyFont="1" applyFill="1" applyBorder="1" applyAlignment="1" applyProtection="1">
      <alignment horizontal="center" vertical="center" wrapText="1"/>
      <protection/>
    </xf>
    <xf numFmtId="181" fontId="8" fillId="55" borderId="29" xfId="439" applyNumberFormat="1" applyFont="1" applyFill="1" applyBorder="1" applyAlignment="1" applyProtection="1">
      <alignment horizontal="center" vertical="center" wrapText="1"/>
      <protection/>
    </xf>
    <xf numFmtId="181" fontId="8" fillId="55" borderId="30" xfId="439" applyNumberFormat="1" applyFont="1" applyFill="1" applyBorder="1" applyAlignment="1" applyProtection="1">
      <alignment horizontal="center" vertical="center" wrapText="1"/>
      <protection/>
    </xf>
    <xf numFmtId="181" fontId="8" fillId="55" borderId="31" xfId="439" applyNumberFormat="1" applyFont="1" applyFill="1" applyBorder="1" applyAlignment="1" applyProtection="1">
      <alignment horizontal="center" vertical="center" wrapText="1"/>
      <protection/>
    </xf>
    <xf numFmtId="181" fontId="8" fillId="55" borderId="32" xfId="439" applyNumberFormat="1" applyFont="1" applyFill="1" applyBorder="1" applyAlignment="1" applyProtection="1">
      <alignment horizontal="center" vertical="center" wrapText="1"/>
      <protection/>
    </xf>
    <xf numFmtId="181" fontId="8" fillId="55" borderId="33" xfId="439" applyNumberFormat="1" applyFont="1" applyFill="1" applyBorder="1" applyAlignment="1" applyProtection="1">
      <alignment horizontal="center" vertical="center" wrapText="1"/>
      <protection/>
    </xf>
    <xf numFmtId="181" fontId="8" fillId="55" borderId="34" xfId="439" applyNumberFormat="1" applyFont="1" applyFill="1" applyBorder="1" applyAlignment="1" applyProtection="1">
      <alignment horizontal="center" vertical="center" wrapText="1"/>
      <protection/>
    </xf>
    <xf numFmtId="181" fontId="8" fillId="55" borderId="26" xfId="439" applyNumberFormat="1" applyFont="1" applyFill="1" applyBorder="1" applyAlignment="1" applyProtection="1">
      <alignment horizontal="center" vertical="center"/>
      <protection/>
    </xf>
    <xf numFmtId="181" fontId="8" fillId="55" borderId="29" xfId="439" applyNumberFormat="1" applyFont="1" applyFill="1" applyBorder="1" applyAlignment="1" applyProtection="1">
      <alignment horizontal="center" vertical="center"/>
      <protection/>
    </xf>
    <xf numFmtId="0" fontId="8" fillId="55" borderId="19" xfId="439" applyNumberFormat="1" applyFont="1" applyFill="1" applyBorder="1" applyAlignment="1" applyProtection="1">
      <alignment horizontal="center" vertical="center"/>
      <protection/>
    </xf>
    <xf numFmtId="179" fontId="8" fillId="55" borderId="26" xfId="439" applyNumberFormat="1" applyFont="1" applyFill="1" applyBorder="1" applyAlignment="1" applyProtection="1">
      <alignment horizontal="center" vertical="center"/>
      <protection/>
    </xf>
    <xf numFmtId="179" fontId="8" fillId="55" borderId="24" xfId="439" applyNumberFormat="1" applyFont="1" applyFill="1" applyBorder="1" applyAlignment="1" applyProtection="1">
      <alignment horizontal="center" vertical="center"/>
      <protection/>
    </xf>
    <xf numFmtId="179" fontId="8" fillId="55" borderId="25" xfId="439" applyNumberFormat="1" applyFont="1" applyFill="1" applyBorder="1" applyAlignment="1" applyProtection="1">
      <alignment horizontal="center" vertical="center"/>
      <protection/>
    </xf>
    <xf numFmtId="49" fontId="8" fillId="55" borderId="21" xfId="439" applyNumberFormat="1" applyFont="1" applyFill="1" applyBorder="1" applyAlignment="1">
      <alignment horizontal="center" vertical="center" wrapText="1"/>
      <protection/>
    </xf>
    <xf numFmtId="49" fontId="8" fillId="55" borderId="22" xfId="439" applyNumberFormat="1" applyFont="1" applyFill="1" applyBorder="1" applyAlignment="1">
      <alignment horizontal="center" vertical="center" wrapText="1"/>
      <protection/>
    </xf>
    <xf numFmtId="0" fontId="8" fillId="55" borderId="21" xfId="439" applyFont="1" applyFill="1" applyBorder="1" applyAlignment="1">
      <alignment horizontal="center" vertical="center" wrapText="1"/>
      <protection/>
    </xf>
    <xf numFmtId="0" fontId="8" fillId="55" borderId="20" xfId="439" applyFont="1" applyFill="1" applyBorder="1" applyAlignment="1">
      <alignment horizontal="center" vertical="center" wrapText="1"/>
      <protection/>
    </xf>
    <xf numFmtId="0" fontId="8" fillId="55" borderId="19" xfId="439" applyFont="1" applyFill="1" applyBorder="1" applyAlignment="1">
      <alignment horizontal="left" vertical="center" wrapText="1"/>
      <protection/>
    </xf>
    <xf numFmtId="0" fontId="8" fillId="55" borderId="19" xfId="0" applyFont="1" applyFill="1" applyBorder="1" applyAlignment="1">
      <alignment vertical="center" wrapText="1"/>
    </xf>
    <xf numFmtId="0" fontId="8" fillId="55" borderId="26" xfId="0" applyFont="1" applyFill="1" applyBorder="1" applyAlignment="1">
      <alignment vertical="center" wrapText="1"/>
    </xf>
    <xf numFmtId="0" fontId="8" fillId="55" borderId="25" xfId="0" applyFont="1" applyFill="1" applyBorder="1" applyAlignment="1">
      <alignment vertical="center" wrapText="1"/>
    </xf>
    <xf numFmtId="0" fontId="8" fillId="55" borderId="26" xfId="0" applyFont="1" applyFill="1" applyBorder="1" applyAlignment="1">
      <alignment horizontal="center" vertical="center" wrapText="1"/>
    </xf>
    <xf numFmtId="0" fontId="8" fillId="55" borderId="25" xfId="0" applyFont="1" applyFill="1" applyBorder="1" applyAlignment="1">
      <alignment horizontal="center" vertical="center" wrapText="1"/>
    </xf>
    <xf numFmtId="0" fontId="8" fillId="55" borderId="26" xfId="439" applyFont="1" applyFill="1" applyBorder="1" applyAlignment="1">
      <alignment horizontal="left" vertical="center" wrapText="1"/>
      <protection/>
    </xf>
    <xf numFmtId="0" fontId="8" fillId="55" borderId="25" xfId="439" applyFont="1" applyFill="1" applyBorder="1" applyAlignment="1">
      <alignment horizontal="left" vertical="center" wrapText="1"/>
      <protection/>
    </xf>
    <xf numFmtId="0" fontId="7" fillId="55" borderId="0" xfId="440" applyNumberFormat="1" applyFont="1" applyFill="1" applyAlignment="1" applyProtection="1">
      <alignment horizontal="center" vertical="center"/>
      <protection/>
    </xf>
    <xf numFmtId="177" fontId="5" fillId="55" borderId="23" xfId="440" applyNumberFormat="1" applyFont="1" applyFill="1" applyBorder="1" applyAlignment="1" applyProtection="1">
      <alignment vertical="center"/>
      <protection/>
    </xf>
    <xf numFmtId="0" fontId="5" fillId="55" borderId="29" xfId="442" applyNumberFormat="1" applyFont="1" applyFill="1" applyBorder="1" applyAlignment="1" applyProtection="1">
      <alignment horizontal="center" vertical="center" shrinkToFit="1"/>
      <protection/>
    </xf>
    <xf numFmtId="0" fontId="8" fillId="55" borderId="33" xfId="0" applyFont="1" applyFill="1" applyBorder="1" applyAlignment="1">
      <alignment vertical="center" shrinkToFit="1"/>
    </xf>
    <xf numFmtId="0" fontId="5" fillId="55" borderId="21" xfId="442" applyNumberFormat="1" applyFont="1" applyFill="1" applyBorder="1" applyAlignment="1" applyProtection="1">
      <alignment horizontal="center" vertical="center" shrinkToFit="1"/>
      <protection/>
    </xf>
    <xf numFmtId="0" fontId="5" fillId="55" borderId="22" xfId="442" applyNumberFormat="1" applyFont="1" applyFill="1" applyBorder="1" applyAlignment="1" applyProtection="1">
      <alignment horizontal="center" vertical="center" shrinkToFit="1"/>
      <protection/>
    </xf>
    <xf numFmtId="176" fontId="5" fillId="55" borderId="0" xfId="436" applyNumberFormat="1" applyFont="1" applyFill="1" applyAlignment="1" applyProtection="1">
      <alignment horizontal="left" vertical="center" wrapText="1"/>
      <protection/>
    </xf>
    <xf numFmtId="176" fontId="7" fillId="55" borderId="0" xfId="443" applyNumberFormat="1" applyFont="1" applyFill="1" applyAlignment="1" applyProtection="1">
      <alignment horizontal="center" vertical="center"/>
      <protection/>
    </xf>
    <xf numFmtId="176" fontId="5" fillId="55" borderId="23" xfId="443" applyNumberFormat="1" applyFont="1" applyFill="1" applyBorder="1" applyAlignment="1">
      <alignment horizontal="left" vertical="center"/>
      <protection/>
    </xf>
    <xf numFmtId="176" fontId="3" fillId="55" borderId="19" xfId="443" applyNumberFormat="1" applyFont="1" applyFill="1" applyBorder="1" applyAlignment="1" applyProtection="1">
      <alignment horizontal="center" vertical="center"/>
      <protection/>
    </xf>
    <xf numFmtId="176" fontId="3" fillId="55" borderId="26" xfId="443" applyNumberFormat="1" applyFont="1" applyFill="1" applyBorder="1" applyAlignment="1" applyProtection="1">
      <alignment horizontal="center" vertical="center" wrapText="1"/>
      <protection/>
    </xf>
    <xf numFmtId="176" fontId="3" fillId="55" borderId="19" xfId="437" applyNumberFormat="1" applyFont="1" applyFill="1" applyBorder="1" applyAlignment="1">
      <alignment horizontal="center" wrapText="1"/>
      <protection/>
    </xf>
    <xf numFmtId="176" fontId="3" fillId="55" borderId="19" xfId="437" applyNumberFormat="1" applyFont="1" applyFill="1" applyBorder="1" applyAlignment="1">
      <alignment horizontal="center" vertical="center" wrapText="1"/>
      <protection/>
    </xf>
    <xf numFmtId="176" fontId="3" fillId="55" borderId="21" xfId="437" applyNumberFormat="1" applyFont="1" applyFill="1" applyBorder="1" applyAlignment="1">
      <alignment horizontal="center" vertical="center" wrapText="1"/>
      <protection/>
    </xf>
    <xf numFmtId="176" fontId="3" fillId="55" borderId="20" xfId="437" applyNumberFormat="1" applyFont="1" applyFill="1" applyBorder="1" applyAlignment="1">
      <alignment horizontal="center" vertical="center" wrapText="1"/>
      <protection/>
    </xf>
    <xf numFmtId="176" fontId="3" fillId="55" borderId="22" xfId="437" applyNumberFormat="1" applyFont="1" applyFill="1" applyBorder="1" applyAlignment="1">
      <alignment horizontal="center" vertical="center" wrapText="1"/>
      <protection/>
    </xf>
    <xf numFmtId="176" fontId="3" fillId="55" borderId="22" xfId="443" applyNumberFormat="1" applyFont="1" applyFill="1" applyBorder="1" applyAlignment="1" applyProtection="1">
      <alignment horizontal="center" vertical="center" wrapText="1"/>
      <protection/>
    </xf>
    <xf numFmtId="176" fontId="3" fillId="55" borderId="19" xfId="443" applyNumberFormat="1" applyFont="1" applyFill="1" applyBorder="1" applyAlignment="1" applyProtection="1">
      <alignment horizontal="center" vertical="center" wrapText="1"/>
      <protection/>
    </xf>
    <xf numFmtId="0" fontId="7" fillId="55" borderId="0" xfId="0" applyFont="1" applyFill="1" applyAlignment="1">
      <alignment horizontal="center" vertical="center"/>
    </xf>
    <xf numFmtId="0" fontId="8" fillId="55" borderId="28" xfId="0" applyFont="1" applyFill="1" applyBorder="1" applyAlignment="1">
      <alignment horizontal="left" vertical="center" wrapText="1"/>
    </xf>
    <xf numFmtId="0" fontId="11" fillId="0" borderId="0" xfId="440" applyNumberFormat="1" applyFont="1" applyFill="1" applyAlignment="1" applyProtection="1">
      <alignment horizontal="center" vertical="center"/>
      <protection/>
    </xf>
    <xf numFmtId="177" fontId="10" fillId="0" borderId="23" xfId="440" applyNumberFormat="1" applyFont="1" applyFill="1" applyBorder="1" applyAlignment="1" applyProtection="1">
      <alignment vertical="center"/>
      <protection/>
    </xf>
    <xf numFmtId="177" fontId="10" fillId="3" borderId="23" xfId="440" applyNumberFormat="1" applyFont="1" applyFill="1" applyBorder="1" applyAlignment="1" applyProtection="1">
      <alignment vertical="center"/>
      <protection/>
    </xf>
    <xf numFmtId="184" fontId="10" fillId="0" borderId="21" xfId="0" applyNumberFormat="1" applyFont="1" applyFill="1" applyBorder="1" applyAlignment="1" applyProtection="1">
      <alignment horizontal="center" vertical="center" wrapText="1"/>
      <protection/>
    </xf>
    <xf numFmtId="184" fontId="10" fillId="0" borderId="22" xfId="0" applyNumberFormat="1" applyFont="1" applyFill="1" applyBorder="1" applyAlignment="1" applyProtection="1">
      <alignment horizontal="center" vertical="center" wrapText="1"/>
      <protection/>
    </xf>
    <xf numFmtId="184" fontId="10" fillId="0" borderId="21" xfId="0" applyNumberFormat="1" applyFont="1" applyBorder="1" applyAlignment="1" applyProtection="1">
      <alignment horizontal="center" vertical="center" wrapText="1"/>
      <protection/>
    </xf>
    <xf numFmtId="184" fontId="10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442" applyNumberFormat="1" applyFont="1" applyFill="1" applyBorder="1" applyAlignment="1" applyProtection="1">
      <alignment horizontal="center" vertical="center" wrapText="1"/>
      <protection/>
    </xf>
    <xf numFmtId="0" fontId="10" fillId="0" borderId="21" xfId="442" applyNumberFormat="1" applyFont="1" applyFill="1" applyBorder="1" applyAlignment="1" applyProtection="1">
      <alignment horizontal="center" vertical="center" wrapText="1"/>
      <protection/>
    </xf>
    <xf numFmtId="0" fontId="10" fillId="0" borderId="19" xfId="442" applyNumberFormat="1" applyFont="1" applyFill="1" applyBorder="1" applyAlignment="1" applyProtection="1">
      <alignment horizontal="center" vertical="center" wrapText="1"/>
      <protection/>
    </xf>
    <xf numFmtId="0" fontId="0" fillId="0" borderId="33" xfId="387" applyBorder="1">
      <alignment vertical="center"/>
      <protection/>
    </xf>
    <xf numFmtId="0" fontId="10" fillId="0" borderId="29" xfId="442" applyNumberFormat="1" applyFont="1" applyFill="1" applyBorder="1" applyAlignment="1" applyProtection="1">
      <alignment horizontal="center" vertical="center"/>
      <protection/>
    </xf>
    <xf numFmtId="0" fontId="0" fillId="0" borderId="0" xfId="387">
      <alignment vertical="center"/>
      <protection/>
    </xf>
    <xf numFmtId="177" fontId="10" fillId="0" borderId="0" xfId="440" applyNumberFormat="1" applyFont="1" applyFill="1" applyAlignment="1" applyProtection="1">
      <alignment horizontal="center" vertical="center"/>
      <protection/>
    </xf>
    <xf numFmtId="183" fontId="10" fillId="0" borderId="0" xfId="440" applyNumberFormat="1" applyFont="1" applyFill="1" applyAlignment="1" applyProtection="1">
      <alignment horizontal="center" vertical="center"/>
      <protection/>
    </xf>
    <xf numFmtId="0" fontId="10" fillId="0" borderId="0" xfId="440" applyNumberFormat="1" applyFont="1" applyFill="1" applyAlignment="1" applyProtection="1">
      <alignment horizontal="right" vertical="center"/>
      <protection/>
    </xf>
    <xf numFmtId="0" fontId="10" fillId="0" borderId="0" xfId="440" applyNumberFormat="1" applyFont="1" applyFill="1" applyAlignment="1" applyProtection="1">
      <alignment horizontal="left" vertical="center" wrapText="1"/>
      <protection/>
    </xf>
    <xf numFmtId="179" fontId="10" fillId="0" borderId="0" xfId="440" applyNumberFormat="1" applyFont="1" applyFill="1" applyAlignment="1" applyProtection="1">
      <alignment vertical="center"/>
      <protection/>
    </xf>
    <xf numFmtId="179" fontId="10" fillId="0" borderId="23" xfId="440" applyNumberFormat="1" applyFont="1" applyFill="1" applyBorder="1" applyAlignment="1" applyProtection="1">
      <alignment vertical="center"/>
      <protection/>
    </xf>
    <xf numFmtId="180" fontId="10" fillId="0" borderId="0" xfId="440" applyNumberFormat="1" applyFont="1" applyFill="1" applyAlignment="1" applyProtection="1">
      <alignment vertical="center"/>
      <protection/>
    </xf>
    <xf numFmtId="179" fontId="10" fillId="0" borderId="0" xfId="440" applyNumberFormat="1" applyFont="1" applyFill="1" applyAlignment="1" applyProtection="1">
      <alignment horizontal="right" vertical="center"/>
      <protection/>
    </xf>
    <xf numFmtId="179" fontId="10" fillId="0" borderId="0" xfId="440" applyNumberFormat="1" applyFont="1" applyFill="1" applyAlignment="1" applyProtection="1">
      <alignment horizontal="right"/>
      <protection/>
    </xf>
    <xf numFmtId="0" fontId="1" fillId="0" borderId="0" xfId="442">
      <alignment/>
      <protection/>
    </xf>
    <xf numFmtId="0" fontId="0" fillId="0" borderId="0" xfId="440" applyFont="1">
      <alignment/>
      <protection/>
    </xf>
    <xf numFmtId="0" fontId="10" fillId="0" borderId="19" xfId="442" applyNumberFormat="1" applyFont="1" applyFill="1" applyBorder="1" applyAlignment="1" applyProtection="1">
      <alignment horizontal="center" vertical="center" wrapText="1"/>
      <protection/>
    </xf>
    <xf numFmtId="0" fontId="10" fillId="0" borderId="24" xfId="442" applyNumberFormat="1" applyFont="1" applyFill="1" applyBorder="1" applyAlignment="1" applyProtection="1">
      <alignment horizontal="centerContinuous" vertical="center"/>
      <protection/>
    </xf>
    <xf numFmtId="0" fontId="10" fillId="0" borderId="25" xfId="442" applyNumberFormat="1" applyFont="1" applyFill="1" applyBorder="1" applyAlignment="1" applyProtection="1">
      <alignment horizontal="center" vertical="center" wrapText="1"/>
      <protection/>
    </xf>
    <xf numFmtId="177" fontId="0" fillId="0" borderId="19" xfId="440" applyNumberFormat="1" applyFont="1" applyFill="1" applyBorder="1" applyAlignment="1" applyProtection="1">
      <alignment horizontal="center" vertical="center"/>
      <protection/>
    </xf>
    <xf numFmtId="183" fontId="0" fillId="0" borderId="19" xfId="440" applyNumberFormat="1" applyFont="1" applyFill="1" applyBorder="1" applyAlignment="1" applyProtection="1">
      <alignment horizontal="center" vertical="center"/>
      <protection/>
    </xf>
    <xf numFmtId="0" fontId="0" fillId="0" borderId="19" xfId="440" applyNumberFormat="1" applyFont="1" applyFill="1" applyBorder="1" applyAlignment="1" applyProtection="1">
      <alignment horizontal="center" vertical="center"/>
      <protection/>
    </xf>
    <xf numFmtId="0" fontId="0" fillId="0" borderId="19" xfId="440" applyNumberFormat="1" applyFont="1" applyFill="1" applyBorder="1" applyAlignment="1" applyProtection="1">
      <alignment horizontal="center" vertical="center" wrapText="1"/>
      <protection/>
    </xf>
    <xf numFmtId="0" fontId="1" fillId="0" borderId="19" xfId="442" applyBorder="1">
      <alignment/>
      <protection/>
    </xf>
    <xf numFmtId="176" fontId="10" fillId="0" borderId="19" xfId="442" applyNumberFormat="1" applyFont="1" applyFill="1" applyBorder="1" applyAlignment="1" applyProtection="1">
      <alignment horizontal="right" vertical="center" wrapText="1"/>
      <protection/>
    </xf>
    <xf numFmtId="176" fontId="1" fillId="0" borderId="19" xfId="442" applyNumberFormat="1" applyBorder="1">
      <alignment/>
      <protection/>
    </xf>
    <xf numFmtId="177" fontId="29" fillId="0" borderId="19" xfId="442" applyNumberFormat="1" applyFont="1" applyBorder="1">
      <alignment/>
      <protection/>
    </xf>
    <xf numFmtId="0" fontId="29" fillId="0" borderId="19" xfId="442" applyFont="1" applyBorder="1">
      <alignment/>
      <protection/>
    </xf>
    <xf numFmtId="0" fontId="0" fillId="0" borderId="0" xfId="440" applyFont="1" applyFill="1">
      <alignment/>
      <protection/>
    </xf>
    <xf numFmtId="0" fontId="10" fillId="0" borderId="25" xfId="442" applyNumberFormat="1" applyFont="1" applyFill="1" applyBorder="1" applyAlignment="1" applyProtection="1">
      <alignment horizontal="centerContinuous" vertical="center"/>
      <protection/>
    </xf>
    <xf numFmtId="0" fontId="10" fillId="0" borderId="26" xfId="442" applyNumberFormat="1" applyFont="1" applyFill="1" applyBorder="1" applyAlignment="1" applyProtection="1">
      <alignment horizontal="centerContinuous" vertical="center"/>
      <protection/>
    </xf>
  </cellXfs>
  <cellStyles count="6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12" xfId="387"/>
    <cellStyle name="常规 2" xfId="388"/>
    <cellStyle name="常规 2 2" xfId="389"/>
    <cellStyle name="常规 2 3" xfId="390"/>
    <cellStyle name="常规 2 4" xfId="391"/>
    <cellStyle name="常规 2 5" xfId="392"/>
    <cellStyle name="常规 2 6" xfId="393"/>
    <cellStyle name="常规 2 7" xfId="394"/>
    <cellStyle name="常规 2 8" xfId="395"/>
    <cellStyle name="常规 3" xfId="396"/>
    <cellStyle name="常规 3 2" xfId="397"/>
    <cellStyle name="常规 3 3" xfId="398"/>
    <cellStyle name="常规 3 4" xfId="399"/>
    <cellStyle name="常规 3 5" xfId="400"/>
    <cellStyle name="常规 3 6" xfId="401"/>
    <cellStyle name="常规 3 7" xfId="402"/>
    <cellStyle name="常规 3 8" xfId="403"/>
    <cellStyle name="常规 4" xfId="404"/>
    <cellStyle name="常规 4 2" xfId="405"/>
    <cellStyle name="常规 4 2 2" xfId="406"/>
    <cellStyle name="常规 4 2 3" xfId="407"/>
    <cellStyle name="常规 4 2 4" xfId="408"/>
    <cellStyle name="常规 4 3" xfId="409"/>
    <cellStyle name="常规 4 4" xfId="410"/>
    <cellStyle name="常规 4 5" xfId="411"/>
    <cellStyle name="常规 4 6" xfId="412"/>
    <cellStyle name="常规 4 7" xfId="413"/>
    <cellStyle name="常规 4 8" xfId="414"/>
    <cellStyle name="常规 4 9" xfId="415"/>
    <cellStyle name="常规 5" xfId="416"/>
    <cellStyle name="常规 5 2" xfId="417"/>
    <cellStyle name="常规 5 3" xfId="418"/>
    <cellStyle name="常规 5 4" xfId="419"/>
    <cellStyle name="常规 5 5" xfId="420"/>
    <cellStyle name="常规 5 6" xfId="421"/>
    <cellStyle name="常规 5 7" xfId="422"/>
    <cellStyle name="常规 5 8" xfId="423"/>
    <cellStyle name="常规 57" xfId="424"/>
    <cellStyle name="常规 57 2" xfId="425"/>
    <cellStyle name="常规 57 3" xfId="426"/>
    <cellStyle name="常规 57 4" xfId="427"/>
    <cellStyle name="常规 57 5" xfId="428"/>
    <cellStyle name="常规 57 6" xfId="429"/>
    <cellStyle name="常规 57 7" xfId="430"/>
    <cellStyle name="常规 57 8" xfId="431"/>
    <cellStyle name="常规 6" xfId="432"/>
    <cellStyle name="常规 7" xfId="433"/>
    <cellStyle name="常规 8" xfId="434"/>
    <cellStyle name="常规 9" xfId="435"/>
    <cellStyle name="常规_0C0E50DD51360000E0530A0804CB2C68" xfId="436"/>
    <cellStyle name="常规_1、政府组成部门预算分析-基本支出" xfId="437"/>
    <cellStyle name="常规_279F34B40C5C011EE0530A0804CCE720" xfId="438"/>
    <cellStyle name="常规_439B6CFEF4310134E0530A0804CB25FB" xfId="439"/>
    <cellStyle name="常规_439B6D647C250158E0530A0804CC3FF1" xfId="440"/>
    <cellStyle name="常规_442239306334007CE0530A0804CB3F5E" xfId="441"/>
    <cellStyle name="常规_4422630BD59E014AE0530A0804CCCC24" xfId="442"/>
    <cellStyle name="常规_EE70A06373940074E0430A0804CB0074" xfId="443"/>
    <cellStyle name="常规_EE70A06373940074E0430A0804CB0074 7" xfId="444"/>
    <cellStyle name="常规_Sheet1" xfId="445"/>
    <cellStyle name="好" xfId="446"/>
    <cellStyle name="好 2" xfId="447"/>
    <cellStyle name="好 2 2" xfId="448"/>
    <cellStyle name="好 2 3" xfId="449"/>
    <cellStyle name="好 2 4" xfId="450"/>
    <cellStyle name="好 3" xfId="451"/>
    <cellStyle name="汇总" xfId="452"/>
    <cellStyle name="汇总 2" xfId="453"/>
    <cellStyle name="汇总 3" xfId="454"/>
    <cellStyle name="汇总 4" xfId="455"/>
    <cellStyle name="Currency" xfId="456"/>
    <cellStyle name="Currency [0]" xfId="457"/>
    <cellStyle name="计算" xfId="458"/>
    <cellStyle name="计算 2" xfId="459"/>
    <cellStyle name="计算 2 2" xfId="460"/>
    <cellStyle name="计算 2 3" xfId="461"/>
    <cellStyle name="计算 2 4" xfId="462"/>
    <cellStyle name="计算 3" xfId="463"/>
    <cellStyle name="检查单元格" xfId="464"/>
    <cellStyle name="检查单元格 2" xfId="465"/>
    <cellStyle name="检查单元格 2 2" xfId="466"/>
    <cellStyle name="检查单元格 2 3" xfId="467"/>
    <cellStyle name="检查单元格 2 4" xfId="468"/>
    <cellStyle name="检查单元格 3" xfId="469"/>
    <cellStyle name="解释性文本" xfId="470"/>
    <cellStyle name="解释性文本 2" xfId="471"/>
    <cellStyle name="解释性文本 3" xfId="472"/>
    <cellStyle name="解释性文本 4" xfId="473"/>
    <cellStyle name="警告文本" xfId="474"/>
    <cellStyle name="警告文本 2" xfId="475"/>
    <cellStyle name="警告文本 3" xfId="476"/>
    <cellStyle name="警告文本 4" xfId="477"/>
    <cellStyle name="链接单元格" xfId="478"/>
    <cellStyle name="链接单元格 2" xfId="479"/>
    <cellStyle name="链接单元格 3" xfId="480"/>
    <cellStyle name="链接单元格 4" xfId="481"/>
    <cellStyle name="Comma" xfId="482"/>
    <cellStyle name="Comma [0]" xfId="483"/>
    <cellStyle name="强调文字颜色 1" xfId="484"/>
    <cellStyle name="强调文字颜色 1 2" xfId="485"/>
    <cellStyle name="强调文字颜色 1 2 2" xfId="486"/>
    <cellStyle name="强调文字颜色 1 2 3" xfId="487"/>
    <cellStyle name="强调文字颜色 1 2 4" xfId="488"/>
    <cellStyle name="强调文字颜色 1 3" xfId="489"/>
    <cellStyle name="强调文字颜色 2" xfId="490"/>
    <cellStyle name="强调文字颜色 2 2" xfId="491"/>
    <cellStyle name="强调文字颜色 2 2 2" xfId="492"/>
    <cellStyle name="强调文字颜色 2 2 3" xfId="493"/>
    <cellStyle name="强调文字颜色 2 2 4" xfId="494"/>
    <cellStyle name="强调文字颜色 2 3" xfId="495"/>
    <cellStyle name="强调文字颜色 3" xfId="496"/>
    <cellStyle name="强调文字颜色 3 2" xfId="497"/>
    <cellStyle name="强调文字颜色 3 2 2" xfId="498"/>
    <cellStyle name="强调文字颜色 3 2 3" xfId="499"/>
    <cellStyle name="强调文字颜色 3 2 4" xfId="500"/>
    <cellStyle name="强调文字颜色 3 3" xfId="501"/>
    <cellStyle name="强调文字颜色 4" xfId="502"/>
    <cellStyle name="强调文字颜色 4 2" xfId="503"/>
    <cellStyle name="强调文字颜色 4 2 2" xfId="504"/>
    <cellStyle name="强调文字颜色 4 2 3" xfId="505"/>
    <cellStyle name="强调文字颜色 4 2 4" xfId="506"/>
    <cellStyle name="强调文字颜色 4 3" xfId="507"/>
    <cellStyle name="强调文字颜色 5" xfId="508"/>
    <cellStyle name="强调文字颜色 5 2" xfId="509"/>
    <cellStyle name="强调文字颜色 5 2 2" xfId="510"/>
    <cellStyle name="强调文字颜色 5 2 3" xfId="511"/>
    <cellStyle name="强调文字颜色 5 2 4" xfId="512"/>
    <cellStyle name="强调文字颜色 5 3" xfId="513"/>
    <cellStyle name="强调文字颜色 6" xfId="514"/>
    <cellStyle name="强调文字颜色 6 2" xfId="515"/>
    <cellStyle name="强调文字颜色 6 2 2" xfId="516"/>
    <cellStyle name="强调文字颜色 6 2 3" xfId="517"/>
    <cellStyle name="强调文字颜色 6 2 4" xfId="518"/>
    <cellStyle name="强调文字颜色 6 3" xfId="519"/>
    <cellStyle name="适中" xfId="520"/>
    <cellStyle name="适中 2" xfId="521"/>
    <cellStyle name="适中 2 2" xfId="522"/>
    <cellStyle name="适中 2 3" xfId="523"/>
    <cellStyle name="适中 2 4" xfId="524"/>
    <cellStyle name="适中 3" xfId="525"/>
    <cellStyle name="输出" xfId="526"/>
    <cellStyle name="输出 2" xfId="527"/>
    <cellStyle name="输出 2 2" xfId="528"/>
    <cellStyle name="输出 2 3" xfId="529"/>
    <cellStyle name="输出 2 4" xfId="530"/>
    <cellStyle name="输出 3" xfId="531"/>
    <cellStyle name="输入" xfId="532"/>
    <cellStyle name="输入 2" xfId="533"/>
    <cellStyle name="输入 2 2" xfId="534"/>
    <cellStyle name="输入 2 3" xfId="535"/>
    <cellStyle name="输入 2 4" xfId="536"/>
    <cellStyle name="输入 3" xfId="537"/>
    <cellStyle name="着色 1" xfId="538"/>
    <cellStyle name="着色 1 2" xfId="539"/>
    <cellStyle name="着色 1 2 2" xfId="540"/>
    <cellStyle name="着色 1 2 3" xfId="541"/>
    <cellStyle name="着色 1 2 4" xfId="542"/>
    <cellStyle name="着色 1 2 5" xfId="543"/>
    <cellStyle name="着色 1 3" xfId="544"/>
    <cellStyle name="着色 1 4" xfId="545"/>
    <cellStyle name="着色 1 5" xfId="546"/>
    <cellStyle name="着色 1 6" xfId="547"/>
    <cellStyle name="着色 1 7" xfId="548"/>
    <cellStyle name="着色 1 8" xfId="549"/>
    <cellStyle name="着色 1 9" xfId="550"/>
    <cellStyle name="着色 2" xfId="551"/>
    <cellStyle name="着色 2 2" xfId="552"/>
    <cellStyle name="着色 2 2 2" xfId="553"/>
    <cellStyle name="着色 2 2 3" xfId="554"/>
    <cellStyle name="着色 2 2 4" xfId="555"/>
    <cellStyle name="着色 2 2 5" xfId="556"/>
    <cellStyle name="着色 2 3" xfId="557"/>
    <cellStyle name="着色 2 4" xfId="558"/>
    <cellStyle name="着色 2 5" xfId="559"/>
    <cellStyle name="着色 2 6" xfId="560"/>
    <cellStyle name="着色 2 7" xfId="561"/>
    <cellStyle name="着色 2 8" xfId="562"/>
    <cellStyle name="着色 2 9" xfId="563"/>
    <cellStyle name="着色 3" xfId="564"/>
    <cellStyle name="着色 3 2" xfId="565"/>
    <cellStyle name="着色 3 2 2" xfId="566"/>
    <cellStyle name="着色 3 2 3" xfId="567"/>
    <cellStyle name="着色 3 2 4" xfId="568"/>
    <cellStyle name="着色 3 2 5" xfId="569"/>
    <cellStyle name="着色 3 3" xfId="570"/>
    <cellStyle name="着色 3 4" xfId="571"/>
    <cellStyle name="着色 3 5" xfId="572"/>
    <cellStyle name="着色 3 6" xfId="573"/>
    <cellStyle name="着色 3 7" xfId="574"/>
    <cellStyle name="着色 3 8" xfId="575"/>
    <cellStyle name="着色 3 9" xfId="576"/>
    <cellStyle name="着色 4" xfId="577"/>
    <cellStyle name="着色 4 2" xfId="578"/>
    <cellStyle name="着色 4 2 2" xfId="579"/>
    <cellStyle name="着色 4 2 3" xfId="580"/>
    <cellStyle name="着色 4 2 4" xfId="581"/>
    <cellStyle name="着色 4 2 5" xfId="582"/>
    <cellStyle name="着色 4 3" xfId="583"/>
    <cellStyle name="着色 4 4" xfId="584"/>
    <cellStyle name="着色 4 5" xfId="585"/>
    <cellStyle name="着色 4 6" xfId="586"/>
    <cellStyle name="着色 4 7" xfId="587"/>
    <cellStyle name="着色 4 8" xfId="588"/>
    <cellStyle name="着色 4 9" xfId="589"/>
    <cellStyle name="着色 5" xfId="590"/>
    <cellStyle name="着色 5 2" xfId="591"/>
    <cellStyle name="着色 5 2 2" xfId="592"/>
    <cellStyle name="着色 5 2 3" xfId="593"/>
    <cellStyle name="着色 5 2 4" xfId="594"/>
    <cellStyle name="着色 5 2 5" xfId="595"/>
    <cellStyle name="着色 5 3" xfId="596"/>
    <cellStyle name="着色 5 4" xfId="597"/>
    <cellStyle name="着色 5 5" xfId="598"/>
    <cellStyle name="着色 5 6" xfId="599"/>
    <cellStyle name="着色 5 7" xfId="600"/>
    <cellStyle name="着色 5 8" xfId="601"/>
    <cellStyle name="着色 5 9" xfId="602"/>
    <cellStyle name="着色 6" xfId="603"/>
    <cellStyle name="着色 6 2" xfId="604"/>
    <cellStyle name="着色 6 2 2" xfId="605"/>
    <cellStyle name="着色 6 2 3" xfId="606"/>
    <cellStyle name="着色 6 2 4" xfId="607"/>
    <cellStyle name="着色 6 2 5" xfId="608"/>
    <cellStyle name="着色 6 3" xfId="609"/>
    <cellStyle name="着色 6 4" xfId="610"/>
    <cellStyle name="着色 6 5" xfId="611"/>
    <cellStyle name="着色 6 6" xfId="612"/>
    <cellStyle name="着色 6 7" xfId="613"/>
    <cellStyle name="着色 6 8" xfId="614"/>
    <cellStyle name="着色 6 9" xfId="615"/>
    <cellStyle name="注释" xfId="616"/>
    <cellStyle name="注释 2" xfId="617"/>
    <cellStyle name="注释 2 2" xfId="618"/>
    <cellStyle name="注释 2 3" xfId="619"/>
    <cellStyle name="注释 2 4" xfId="620"/>
    <cellStyle name="注释 3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6.875" style="0" customWidth="1"/>
    <col min="2" max="2" width="10.875" style="0" customWidth="1"/>
    <col min="3" max="3" width="7.00390625" style="0" customWidth="1"/>
    <col min="4" max="4" width="17.50390625" style="0" customWidth="1"/>
    <col min="10" max="10" width="7.25390625" style="0" customWidth="1"/>
  </cols>
  <sheetData>
    <row r="1" spans="1:13" ht="25.5">
      <c r="A1" s="190" t="s">
        <v>205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4.25">
      <c r="A2" s="191" t="s">
        <v>54</v>
      </c>
      <c r="B2" s="191"/>
      <c r="C2" s="191"/>
      <c r="D2" s="191"/>
      <c r="E2" s="159"/>
      <c r="F2" s="159"/>
      <c r="G2" s="159"/>
      <c r="H2" s="159"/>
      <c r="I2" s="160"/>
      <c r="J2" s="160"/>
      <c r="K2" s="160"/>
      <c r="L2" s="160"/>
      <c r="M2" s="161" t="s">
        <v>10</v>
      </c>
    </row>
    <row r="3" spans="1:13" ht="14.25">
      <c r="A3" s="162"/>
      <c r="B3" s="162"/>
      <c r="C3" s="162"/>
      <c r="D3" s="162"/>
      <c r="E3" s="159"/>
      <c r="F3" s="159"/>
      <c r="G3" s="159"/>
      <c r="H3" s="159"/>
      <c r="I3" s="160"/>
      <c r="J3" s="160"/>
      <c r="K3" s="160"/>
      <c r="L3" s="160"/>
      <c r="M3" s="161"/>
    </row>
    <row r="4" spans="1:13" ht="29.25" customHeight="1">
      <c r="A4" s="187" t="s">
        <v>226</v>
      </c>
      <c r="B4" s="188"/>
      <c r="C4" s="189"/>
      <c r="D4" s="163" t="s">
        <v>56</v>
      </c>
      <c r="E4" s="164"/>
      <c r="F4" s="164"/>
      <c r="G4" s="164"/>
      <c r="H4" s="163"/>
      <c r="I4" s="163"/>
      <c r="J4" s="163"/>
      <c r="K4" s="163"/>
      <c r="L4" s="163"/>
      <c r="M4" s="165"/>
    </row>
    <row r="5" spans="1:13" ht="14.25">
      <c r="A5" s="192" t="s">
        <v>206</v>
      </c>
      <c r="B5" s="193"/>
      <c r="C5" s="198" t="s">
        <v>58</v>
      </c>
      <c r="D5" s="198" t="s">
        <v>207</v>
      </c>
      <c r="E5" s="199" t="s">
        <v>60</v>
      </c>
      <c r="F5" s="200" t="s">
        <v>23</v>
      </c>
      <c r="G5" s="199" t="s">
        <v>22</v>
      </c>
      <c r="H5" s="167" t="s">
        <v>61</v>
      </c>
      <c r="I5" s="167"/>
      <c r="J5" s="167"/>
      <c r="K5" s="167"/>
      <c r="L5" s="167"/>
      <c r="M5" s="165"/>
    </row>
    <row r="6" spans="1:13" ht="14.25">
      <c r="A6" s="194"/>
      <c r="B6" s="195"/>
      <c r="C6" s="192"/>
      <c r="D6" s="198"/>
      <c r="E6" s="199"/>
      <c r="F6" s="201"/>
      <c r="G6" s="199"/>
      <c r="H6" s="203" t="s">
        <v>16</v>
      </c>
      <c r="I6" s="204"/>
      <c r="J6" s="205" t="s">
        <v>17</v>
      </c>
      <c r="K6" s="205" t="s">
        <v>18</v>
      </c>
      <c r="L6" s="205" t="s">
        <v>19</v>
      </c>
      <c r="M6" s="207" t="s">
        <v>99</v>
      </c>
    </row>
    <row r="7" spans="1:13" ht="35.25" customHeight="1">
      <c r="A7" s="196"/>
      <c r="B7" s="197"/>
      <c r="C7" s="192"/>
      <c r="D7" s="198"/>
      <c r="E7" s="199"/>
      <c r="F7" s="202"/>
      <c r="G7" s="199"/>
      <c r="H7" s="166" t="s">
        <v>45</v>
      </c>
      <c r="I7" s="168" t="s">
        <v>102</v>
      </c>
      <c r="J7" s="206"/>
      <c r="K7" s="206"/>
      <c r="L7" s="206"/>
      <c r="M7" s="208"/>
    </row>
    <row r="8" spans="1:13" ht="21.75" customHeight="1">
      <c r="A8" s="205" t="s">
        <v>16</v>
      </c>
      <c r="B8" s="169" t="s">
        <v>45</v>
      </c>
      <c r="C8" s="170">
        <v>151.32</v>
      </c>
      <c r="D8" s="171" t="s">
        <v>208</v>
      </c>
      <c r="E8" s="172">
        <v>134.82999999999998</v>
      </c>
      <c r="F8" s="172">
        <v>0</v>
      </c>
      <c r="G8" s="172">
        <v>0</v>
      </c>
      <c r="H8" s="172">
        <v>134.82999999999998</v>
      </c>
      <c r="I8" s="172">
        <v>134.82999999999998</v>
      </c>
      <c r="J8" s="172">
        <v>0</v>
      </c>
      <c r="K8" s="172">
        <v>0</v>
      </c>
      <c r="L8" s="172">
        <v>0</v>
      </c>
      <c r="M8" s="173">
        <v>0</v>
      </c>
    </row>
    <row r="9" spans="1:13" ht="21.75" customHeight="1">
      <c r="A9" s="209"/>
      <c r="B9" s="169" t="s">
        <v>24</v>
      </c>
      <c r="C9" s="170">
        <v>151.32</v>
      </c>
      <c r="D9" s="174" t="s">
        <v>209</v>
      </c>
      <c r="E9" s="170">
        <v>124.05</v>
      </c>
      <c r="F9" s="170">
        <v>0</v>
      </c>
      <c r="G9" s="170">
        <v>0</v>
      </c>
      <c r="H9" s="170">
        <v>124.05</v>
      </c>
      <c r="I9" s="172">
        <v>124.05</v>
      </c>
      <c r="J9" s="170">
        <v>0</v>
      </c>
      <c r="K9" s="170">
        <v>0</v>
      </c>
      <c r="L9" s="170">
        <v>0</v>
      </c>
      <c r="M9" s="173">
        <v>0</v>
      </c>
    </row>
    <row r="10" spans="1:13" ht="21.75" customHeight="1">
      <c r="A10" s="209"/>
      <c r="B10" s="175" t="s">
        <v>210</v>
      </c>
      <c r="C10" s="170"/>
      <c r="D10" s="176" t="s">
        <v>211</v>
      </c>
      <c r="E10" s="170">
        <v>4.06</v>
      </c>
      <c r="F10" s="170">
        <v>0</v>
      </c>
      <c r="G10" s="170">
        <v>0</v>
      </c>
      <c r="H10" s="170">
        <v>4.06</v>
      </c>
      <c r="I10" s="172">
        <v>4.06</v>
      </c>
      <c r="J10" s="170">
        <v>0</v>
      </c>
      <c r="K10" s="170">
        <v>0</v>
      </c>
      <c r="L10" s="170">
        <v>0</v>
      </c>
      <c r="M10" s="173">
        <v>0</v>
      </c>
    </row>
    <row r="11" spans="1:13" ht="21.75" customHeight="1">
      <c r="A11" s="209"/>
      <c r="B11" s="169" t="s">
        <v>26</v>
      </c>
      <c r="C11" s="170">
        <v>0</v>
      </c>
      <c r="D11" s="176" t="s">
        <v>212</v>
      </c>
      <c r="E11" s="170">
        <v>6.72</v>
      </c>
      <c r="F11" s="170">
        <v>0</v>
      </c>
      <c r="G11" s="170">
        <v>0</v>
      </c>
      <c r="H11" s="170">
        <v>6.72</v>
      </c>
      <c r="I11" s="172">
        <v>6.72</v>
      </c>
      <c r="J11" s="170">
        <v>0</v>
      </c>
      <c r="K11" s="170">
        <v>0</v>
      </c>
      <c r="L11" s="170">
        <v>0</v>
      </c>
      <c r="M11" s="173">
        <v>0</v>
      </c>
    </row>
    <row r="12" spans="1:13" ht="21.75" customHeight="1">
      <c r="A12" s="209"/>
      <c r="B12" s="175" t="s">
        <v>213</v>
      </c>
      <c r="C12" s="170"/>
      <c r="D12" s="176" t="s">
        <v>214</v>
      </c>
      <c r="E12" s="170">
        <v>16.49</v>
      </c>
      <c r="F12" s="170">
        <v>0</v>
      </c>
      <c r="G12" s="170">
        <v>0</v>
      </c>
      <c r="H12" s="170">
        <v>16.49</v>
      </c>
      <c r="I12" s="172">
        <v>16.49</v>
      </c>
      <c r="J12" s="170">
        <v>0</v>
      </c>
      <c r="K12" s="170">
        <v>0</v>
      </c>
      <c r="L12" s="170">
        <v>0</v>
      </c>
      <c r="M12" s="170">
        <v>0</v>
      </c>
    </row>
    <row r="13" spans="1:13" ht="21.75" customHeight="1">
      <c r="A13" s="209"/>
      <c r="B13" s="175" t="s">
        <v>28</v>
      </c>
      <c r="C13" s="170"/>
      <c r="D13" s="176" t="s">
        <v>215</v>
      </c>
      <c r="E13" s="170">
        <v>16.49</v>
      </c>
      <c r="F13" s="170">
        <v>0</v>
      </c>
      <c r="G13" s="170">
        <v>0</v>
      </c>
      <c r="H13" s="170">
        <v>16.49</v>
      </c>
      <c r="I13" s="172">
        <v>16.49</v>
      </c>
      <c r="J13" s="170"/>
      <c r="K13" s="170">
        <v>0</v>
      </c>
      <c r="L13" s="170">
        <v>0</v>
      </c>
      <c r="M13" s="173">
        <v>0</v>
      </c>
    </row>
    <row r="14" spans="1:13" ht="21.75" customHeight="1">
      <c r="A14" s="210" t="s">
        <v>17</v>
      </c>
      <c r="B14" s="211"/>
      <c r="C14" s="170">
        <v>0</v>
      </c>
      <c r="D14" s="176" t="s">
        <v>216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3">
        <v>0</v>
      </c>
    </row>
    <row r="15" spans="1:13" ht="21.75" customHeight="1">
      <c r="A15" s="177" t="s">
        <v>18</v>
      </c>
      <c r="B15" s="178"/>
      <c r="C15" s="170">
        <v>0</v>
      </c>
      <c r="D15" s="179" t="s">
        <v>217</v>
      </c>
      <c r="E15" s="170">
        <v>0</v>
      </c>
      <c r="F15" s="170">
        <v>0</v>
      </c>
      <c r="G15" s="170">
        <v>0</v>
      </c>
      <c r="H15" s="170"/>
      <c r="I15" s="170">
        <v>0</v>
      </c>
      <c r="J15" s="170">
        <v>0</v>
      </c>
      <c r="K15" s="170">
        <v>0</v>
      </c>
      <c r="L15" s="170">
        <v>0</v>
      </c>
      <c r="M15" s="173">
        <v>0</v>
      </c>
    </row>
    <row r="16" spans="1:13" ht="21.75" customHeight="1">
      <c r="A16" s="180" t="s">
        <v>19</v>
      </c>
      <c r="B16" s="181"/>
      <c r="C16" s="170">
        <v>0</v>
      </c>
      <c r="D16" s="182" t="s">
        <v>218</v>
      </c>
      <c r="E16" s="170">
        <v>0</v>
      </c>
      <c r="F16" s="170"/>
      <c r="G16" s="170"/>
      <c r="H16" s="170"/>
      <c r="I16" s="170">
        <v>0</v>
      </c>
      <c r="J16" s="170">
        <v>0</v>
      </c>
      <c r="K16" s="170">
        <v>0</v>
      </c>
      <c r="L16" s="170">
        <v>0</v>
      </c>
      <c r="M16" s="173">
        <v>0</v>
      </c>
    </row>
    <row r="17" spans="1:13" ht="21.75" customHeight="1">
      <c r="A17" s="212" t="s">
        <v>99</v>
      </c>
      <c r="B17" s="213"/>
      <c r="C17" s="170">
        <v>0</v>
      </c>
      <c r="D17" s="182" t="s">
        <v>219</v>
      </c>
      <c r="E17" s="170">
        <v>0</v>
      </c>
      <c r="F17" s="170">
        <v>0</v>
      </c>
      <c r="G17" s="170">
        <v>0</v>
      </c>
      <c r="H17" s="170"/>
      <c r="I17" s="170">
        <v>0</v>
      </c>
      <c r="J17" s="170">
        <v>0</v>
      </c>
      <c r="K17" s="170">
        <v>0</v>
      </c>
      <c r="L17" s="170">
        <v>0</v>
      </c>
      <c r="M17" s="173">
        <v>0</v>
      </c>
    </row>
    <row r="18" spans="1:13" ht="21.75" customHeight="1">
      <c r="A18" s="212"/>
      <c r="B18" s="213"/>
      <c r="C18" s="170"/>
      <c r="D18" s="179" t="s">
        <v>220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3">
        <v>0</v>
      </c>
    </row>
    <row r="19" spans="1:13" ht="21.75" customHeight="1">
      <c r="A19" s="214"/>
      <c r="B19" s="215"/>
      <c r="C19" s="170"/>
      <c r="D19" s="183" t="s">
        <v>221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3">
        <v>0</v>
      </c>
    </row>
    <row r="20" spans="1:13" ht="21.75" customHeight="1">
      <c r="A20" s="214" t="s">
        <v>222</v>
      </c>
      <c r="B20" s="215"/>
      <c r="C20" s="170">
        <v>151.32</v>
      </c>
      <c r="D20" s="183"/>
      <c r="E20" s="184"/>
      <c r="F20" s="184"/>
      <c r="G20" s="184"/>
      <c r="H20" s="184"/>
      <c r="I20" s="184"/>
      <c r="J20" s="184"/>
      <c r="K20" s="184"/>
      <c r="L20" s="184"/>
      <c r="M20" s="173"/>
    </row>
    <row r="21" spans="1:13" ht="21.75" customHeight="1">
      <c r="A21" s="217" t="s">
        <v>223</v>
      </c>
      <c r="B21" s="218"/>
      <c r="C21" s="172">
        <v>0</v>
      </c>
      <c r="D21" s="183"/>
      <c r="E21" s="172"/>
      <c r="F21" s="172"/>
      <c r="G21" s="172"/>
      <c r="H21" s="185"/>
      <c r="I21" s="172"/>
      <c r="J21" s="172"/>
      <c r="K21" s="172"/>
      <c r="L21" s="172"/>
      <c r="M21" s="173"/>
    </row>
    <row r="22" spans="1:13" ht="21.75" customHeight="1">
      <c r="A22" s="217" t="s">
        <v>224</v>
      </c>
      <c r="B22" s="218"/>
      <c r="C22" s="172">
        <v>0</v>
      </c>
      <c r="D22" s="169"/>
      <c r="E22" s="172"/>
      <c r="F22" s="172"/>
      <c r="G22" s="172"/>
      <c r="H22" s="185"/>
      <c r="I22" s="172"/>
      <c r="J22" s="172"/>
      <c r="K22" s="172"/>
      <c r="L22" s="172"/>
      <c r="M22" s="173"/>
    </row>
    <row r="23" spans="1:13" ht="21.75" customHeight="1">
      <c r="A23" s="214"/>
      <c r="B23" s="215"/>
      <c r="C23" s="172"/>
      <c r="D23" s="169"/>
      <c r="E23" s="172"/>
      <c r="F23" s="172"/>
      <c r="G23" s="172"/>
      <c r="H23" s="185"/>
      <c r="I23" s="172"/>
      <c r="J23" s="172"/>
      <c r="K23" s="172"/>
      <c r="L23" s="172"/>
      <c r="M23" s="173"/>
    </row>
    <row r="24" spans="1:13" ht="21.75" customHeight="1">
      <c r="A24" s="198" t="s">
        <v>90</v>
      </c>
      <c r="B24" s="216"/>
      <c r="C24" s="170">
        <v>151.32</v>
      </c>
      <c r="D24" s="186" t="s">
        <v>225</v>
      </c>
      <c r="E24" s="170">
        <v>151.32</v>
      </c>
      <c r="F24" s="172">
        <v>0</v>
      </c>
      <c r="G24" s="172">
        <v>0</v>
      </c>
      <c r="H24" s="170">
        <v>151.32</v>
      </c>
      <c r="I24" s="170">
        <v>151.32</v>
      </c>
      <c r="J24" s="172">
        <v>0</v>
      </c>
      <c r="K24" s="172">
        <v>0</v>
      </c>
      <c r="L24" s="172">
        <v>0</v>
      </c>
      <c r="M24" s="173">
        <v>0</v>
      </c>
    </row>
  </sheetData>
  <sheetProtection/>
  <mergeCells count="24">
    <mergeCell ref="A17:B17"/>
    <mergeCell ref="A18:B18"/>
    <mergeCell ref="A19:B19"/>
    <mergeCell ref="A24:B24"/>
    <mergeCell ref="A20:B20"/>
    <mergeCell ref="A21:B21"/>
    <mergeCell ref="A22:B22"/>
    <mergeCell ref="A23:B23"/>
    <mergeCell ref="J6:J7"/>
    <mergeCell ref="K6:K7"/>
    <mergeCell ref="L6:L7"/>
    <mergeCell ref="M6:M7"/>
    <mergeCell ref="A8:A13"/>
    <mergeCell ref="A14:B14"/>
    <mergeCell ref="A4:C4"/>
    <mergeCell ref="A1:M1"/>
    <mergeCell ref="A2:D2"/>
    <mergeCell ref="A5:B7"/>
    <mergeCell ref="C5:C7"/>
    <mergeCell ref="D5:D7"/>
    <mergeCell ref="E5:E7"/>
    <mergeCell ref="F5:F7"/>
    <mergeCell ref="G5:G7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1" width="6.75390625" style="9" customWidth="1"/>
    <col min="2" max="2" width="11.50390625" style="9" customWidth="1"/>
    <col min="3" max="3" width="7.00390625" style="9" customWidth="1"/>
    <col min="4" max="4" width="19.125" style="9" customWidth="1"/>
    <col min="5" max="5" width="6.375" style="9" customWidth="1"/>
    <col min="6" max="6" width="7.00390625" style="9" customWidth="1"/>
    <col min="7" max="7" width="5.125" style="9" customWidth="1"/>
    <col min="8" max="8" width="4.50390625" style="9" customWidth="1"/>
    <col min="9" max="9" width="5.75390625" style="9" customWidth="1"/>
    <col min="10" max="10" width="4.875" style="9" customWidth="1"/>
    <col min="11" max="11" width="5.875" style="9" customWidth="1"/>
    <col min="12" max="12" width="5.25390625" style="9" customWidth="1"/>
    <col min="13" max="13" width="5.625" style="9" customWidth="1"/>
    <col min="14" max="14" width="5.75390625" style="9" customWidth="1"/>
    <col min="15" max="15" width="5.00390625" style="9" customWidth="1"/>
    <col min="16" max="16" width="5.875" style="9" customWidth="1"/>
    <col min="17" max="17" width="4.875" style="9" customWidth="1"/>
    <col min="18" max="18" width="5.25390625" style="9" customWidth="1"/>
    <col min="19" max="16384" width="9.00390625" style="9" customWidth="1"/>
  </cols>
  <sheetData>
    <row r="1" spans="1:18" ht="11.25">
      <c r="A1" s="3"/>
      <c r="B1" s="3"/>
      <c r="C1" s="1"/>
      <c r="D1" s="4"/>
      <c r="E1" s="5"/>
      <c r="F1" s="6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8" t="s">
        <v>8</v>
      </c>
    </row>
    <row r="2" spans="1:18" ht="14.25">
      <c r="A2" s="2"/>
      <c r="B2" s="2"/>
      <c r="C2" s="222" t="s">
        <v>9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24.75" customHeight="1">
      <c r="A3" s="191" t="s">
        <v>54</v>
      </c>
      <c r="B3" s="191"/>
      <c r="C3" s="191"/>
      <c r="D3" s="191"/>
      <c r="E3" s="2"/>
      <c r="F3" s="6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10" t="s">
        <v>10</v>
      </c>
    </row>
    <row r="4" spans="1:18" ht="11.25">
      <c r="A4" s="223" t="s">
        <v>11</v>
      </c>
      <c r="B4" s="223" t="s">
        <v>12</v>
      </c>
      <c r="C4" s="224" t="s">
        <v>13</v>
      </c>
      <c r="D4" s="226" t="s">
        <v>14</v>
      </c>
      <c r="E4" s="223" t="s">
        <v>15</v>
      </c>
      <c r="F4" s="227" t="s">
        <v>16</v>
      </c>
      <c r="G4" s="227"/>
      <c r="H4" s="227"/>
      <c r="I4" s="227"/>
      <c r="J4" s="227"/>
      <c r="K4" s="219" t="s">
        <v>17</v>
      </c>
      <c r="L4" s="219" t="s">
        <v>18</v>
      </c>
      <c r="M4" s="219" t="s">
        <v>19</v>
      </c>
      <c r="N4" s="219" t="s">
        <v>20</v>
      </c>
      <c r="O4" s="219" t="s">
        <v>21</v>
      </c>
      <c r="P4" s="219" t="s">
        <v>22</v>
      </c>
      <c r="Q4" s="219" t="s">
        <v>23</v>
      </c>
      <c r="R4" s="219" t="s">
        <v>31</v>
      </c>
    </row>
    <row r="5" spans="1:18" ht="78" customHeight="1">
      <c r="A5" s="223"/>
      <c r="B5" s="223"/>
      <c r="C5" s="225"/>
      <c r="D5" s="226"/>
      <c r="E5" s="223"/>
      <c r="F5" s="11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220"/>
      <c r="L5" s="220"/>
      <c r="M5" s="220"/>
      <c r="N5" s="220"/>
      <c r="O5" s="220"/>
      <c r="P5" s="220"/>
      <c r="Q5" s="220"/>
      <c r="R5" s="221"/>
    </row>
    <row r="6" spans="1:18" ht="15" customHeight="1">
      <c r="A6" s="13" t="s">
        <v>29</v>
      </c>
      <c r="B6" s="13" t="s">
        <v>29</v>
      </c>
      <c r="C6" s="14" t="s">
        <v>29</v>
      </c>
      <c r="D6" s="13" t="s">
        <v>29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8" ht="20.25" customHeight="1">
      <c r="A7" s="16">
        <v>140001</v>
      </c>
      <c r="B7" s="16" t="s">
        <v>0</v>
      </c>
      <c r="C7" s="16">
        <v>2011001</v>
      </c>
      <c r="D7" s="17" t="s">
        <v>1</v>
      </c>
      <c r="E7" s="18">
        <f aca="true" t="shared" si="0" ref="E7:E14">F7+G7+H7+I7+J7+K7+L7+M7+N7+O7+P7+Q7+R7</f>
        <v>122.55761600000001</v>
      </c>
      <c r="F7" s="18">
        <v>122.55761600000001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</row>
    <row r="8" spans="1:18" ht="24.75" customHeight="1">
      <c r="A8" s="16">
        <v>140001</v>
      </c>
      <c r="B8" s="16" t="s">
        <v>0</v>
      </c>
      <c r="C8" s="16">
        <v>2011002</v>
      </c>
      <c r="D8" s="17" t="s">
        <v>2</v>
      </c>
      <c r="E8" s="18">
        <f t="shared" si="0"/>
        <v>14.25</v>
      </c>
      <c r="F8" s="18">
        <v>14.25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</row>
    <row r="9" spans="1:18" ht="27.75" customHeight="1">
      <c r="A9" s="16">
        <v>140001</v>
      </c>
      <c r="B9" s="16" t="s">
        <v>0</v>
      </c>
      <c r="C9" s="16">
        <v>2080505</v>
      </c>
      <c r="D9" s="20" t="s">
        <v>30</v>
      </c>
      <c r="E9" s="18">
        <f t="shared" si="0"/>
        <v>7.330560000000001</v>
      </c>
      <c r="F9" s="18">
        <v>7.330560000000001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22.5" customHeight="1">
      <c r="A10" s="16">
        <v>140001</v>
      </c>
      <c r="B10" s="16" t="s">
        <v>0</v>
      </c>
      <c r="C10" s="16">
        <v>2082702</v>
      </c>
      <c r="D10" s="17" t="s">
        <v>3</v>
      </c>
      <c r="E10" s="18">
        <f t="shared" si="0"/>
        <v>0.07278200000000001</v>
      </c>
      <c r="F10" s="18">
        <v>0.07278200000000001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24" customHeight="1">
      <c r="A11" s="16">
        <v>140001</v>
      </c>
      <c r="B11" s="16" t="s">
        <v>0</v>
      </c>
      <c r="C11" s="16">
        <v>2082703</v>
      </c>
      <c r="D11" s="17" t="s">
        <v>4</v>
      </c>
      <c r="E11" s="18">
        <f t="shared" si="0"/>
        <v>0.14556500000000003</v>
      </c>
      <c r="F11" s="18">
        <v>0.14556500000000003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24" customHeight="1">
      <c r="A12" s="16">
        <v>140001</v>
      </c>
      <c r="B12" s="16" t="s">
        <v>0</v>
      </c>
      <c r="C12" s="16">
        <v>2101101</v>
      </c>
      <c r="D12" s="17" t="s">
        <v>5</v>
      </c>
      <c r="E12" s="18">
        <f t="shared" si="0"/>
        <v>2.243472</v>
      </c>
      <c r="F12" s="18">
        <v>2.243472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20.25" customHeight="1">
      <c r="A13" s="16">
        <v>140001</v>
      </c>
      <c r="B13" s="16" t="s">
        <v>0</v>
      </c>
      <c r="C13" s="16">
        <v>2210201</v>
      </c>
      <c r="D13" s="17" t="s">
        <v>6</v>
      </c>
      <c r="E13" s="18">
        <f t="shared" si="0"/>
        <v>4.722624</v>
      </c>
      <c r="F13" s="18">
        <v>4.722624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25.5" customHeight="1">
      <c r="A14" s="19" t="s">
        <v>7</v>
      </c>
      <c r="B14" s="16"/>
      <c r="C14" s="16"/>
      <c r="D14" s="17"/>
      <c r="E14" s="18">
        <f t="shared" si="0"/>
        <v>151.32261899999997</v>
      </c>
      <c r="F14" s="18">
        <f aca="true" t="shared" si="1" ref="F14:R14">SUBTOTAL(9,F7:F13)</f>
        <v>151.32261899999997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</row>
  </sheetData>
  <sheetProtection/>
  <mergeCells count="16">
    <mergeCell ref="C2:R2"/>
    <mergeCell ref="A4:A5"/>
    <mergeCell ref="B4:B5"/>
    <mergeCell ref="C4:C5"/>
    <mergeCell ref="D4:D5"/>
    <mergeCell ref="E4:E5"/>
    <mergeCell ref="F4:J4"/>
    <mergeCell ref="K4:K5"/>
    <mergeCell ref="L4:L5"/>
    <mergeCell ref="A3:D3"/>
    <mergeCell ref="Q4:Q5"/>
    <mergeCell ref="R4:R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1" width="8.125" style="0" customWidth="1"/>
    <col min="2" max="2" width="17.00390625" style="0" customWidth="1"/>
    <col min="3" max="3" width="8.125" style="0" customWidth="1"/>
    <col min="4" max="4" width="22.625" style="0" customWidth="1"/>
    <col min="5" max="5" width="8.25390625" style="0" customWidth="1"/>
    <col min="6" max="6" width="8.50390625" style="0" customWidth="1"/>
    <col min="7" max="7" width="8.375" style="0" customWidth="1"/>
    <col min="8" max="8" width="8.00390625" style="0" customWidth="1"/>
    <col min="9" max="9" width="8.625" style="0" customWidth="1"/>
    <col min="10" max="10" width="7.50390625" style="0" customWidth="1"/>
    <col min="11" max="11" width="7.875" style="0" customWidth="1"/>
  </cols>
  <sheetData>
    <row r="1" spans="1:12" ht="14.25">
      <c r="A1" s="32"/>
      <c r="B1" s="33"/>
      <c r="C1" s="33"/>
      <c r="D1" s="34"/>
      <c r="E1" s="35"/>
      <c r="F1" s="35"/>
      <c r="G1" s="35"/>
      <c r="H1" s="36"/>
      <c r="I1" s="35"/>
      <c r="J1" s="35"/>
      <c r="K1" s="35"/>
      <c r="L1" s="37" t="s">
        <v>41</v>
      </c>
    </row>
    <row r="2" spans="1:12" ht="25.5">
      <c r="A2" s="228" t="s">
        <v>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7.75" customHeight="1">
      <c r="A3" s="191" t="s">
        <v>54</v>
      </c>
      <c r="B3" s="191"/>
      <c r="C3" s="191"/>
      <c r="D3" s="191"/>
      <c r="E3" s="35"/>
      <c r="F3" s="38"/>
      <c r="G3" s="38"/>
      <c r="H3" s="38"/>
      <c r="I3" s="38"/>
      <c r="J3" s="39"/>
      <c r="K3" s="39"/>
      <c r="L3" s="40" t="s">
        <v>10</v>
      </c>
    </row>
    <row r="4" spans="1:12" ht="14.25">
      <c r="A4" s="229" t="s">
        <v>11</v>
      </c>
      <c r="B4" s="231" t="s">
        <v>12</v>
      </c>
      <c r="C4" s="232" t="s">
        <v>13</v>
      </c>
      <c r="D4" s="234" t="s">
        <v>14</v>
      </c>
      <c r="E4" s="231" t="s">
        <v>15</v>
      </c>
      <c r="F4" s="43" t="s">
        <v>43</v>
      </c>
      <c r="G4" s="43"/>
      <c r="H4" s="43"/>
      <c r="I4" s="44"/>
      <c r="J4" s="235" t="s">
        <v>44</v>
      </c>
      <c r="K4" s="236"/>
      <c r="L4" s="237"/>
    </row>
    <row r="5" spans="1:12" ht="36">
      <c r="A5" s="230"/>
      <c r="B5" s="231"/>
      <c r="C5" s="233"/>
      <c r="D5" s="234"/>
      <c r="E5" s="231"/>
      <c r="F5" s="45" t="s">
        <v>45</v>
      </c>
      <c r="G5" s="41" t="s">
        <v>46</v>
      </c>
      <c r="H5" s="41" t="s">
        <v>47</v>
      </c>
      <c r="I5" s="41" t="s">
        <v>48</v>
      </c>
      <c r="J5" s="41" t="s">
        <v>45</v>
      </c>
      <c r="K5" s="41" t="s">
        <v>49</v>
      </c>
      <c r="L5" s="41" t="s">
        <v>50</v>
      </c>
    </row>
    <row r="6" spans="1:12" ht="14.25">
      <c r="A6" s="46" t="s">
        <v>29</v>
      </c>
      <c r="B6" s="42" t="s">
        <v>29</v>
      </c>
      <c r="C6" s="42"/>
      <c r="D6" s="42" t="s">
        <v>29</v>
      </c>
      <c r="E6" s="4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</row>
    <row r="7" spans="1:12" ht="21.75" customHeight="1">
      <c r="A7" s="21">
        <v>140001</v>
      </c>
      <c r="B7" s="21" t="s">
        <v>0</v>
      </c>
      <c r="C7" s="21" t="s">
        <v>32</v>
      </c>
      <c r="D7" s="21" t="s">
        <v>1</v>
      </c>
      <c r="E7" s="22">
        <f aca="true" t="shared" si="0" ref="E7:E13">F7+J7</f>
        <v>122.557616</v>
      </c>
      <c r="F7" s="22">
        <f aca="true" t="shared" si="1" ref="F7:F14">G7+H7+I7</f>
        <v>120.317616</v>
      </c>
      <c r="G7" s="22">
        <v>114.25972</v>
      </c>
      <c r="H7" s="22">
        <v>4.061496</v>
      </c>
      <c r="I7" s="22">
        <v>1.9964000000000002</v>
      </c>
      <c r="J7" s="22">
        <f aca="true" t="shared" si="2" ref="J7:J13">K7+L7</f>
        <v>2.24</v>
      </c>
      <c r="K7" s="22">
        <v>2.24</v>
      </c>
      <c r="L7" s="22">
        <v>0</v>
      </c>
    </row>
    <row r="8" spans="1:12" ht="21.75" customHeight="1">
      <c r="A8" s="21">
        <v>140001</v>
      </c>
      <c r="B8" s="21" t="s">
        <v>0</v>
      </c>
      <c r="C8" s="21" t="s">
        <v>33</v>
      </c>
      <c r="D8" s="21" t="s">
        <v>2</v>
      </c>
      <c r="E8" s="22">
        <f t="shared" si="0"/>
        <v>14.25</v>
      </c>
      <c r="F8" s="22">
        <f t="shared" si="1"/>
        <v>0</v>
      </c>
      <c r="G8" s="23">
        <v>0</v>
      </c>
      <c r="H8" s="23">
        <v>0</v>
      </c>
      <c r="I8" s="23">
        <v>0</v>
      </c>
      <c r="J8" s="22">
        <f t="shared" si="2"/>
        <v>14.25</v>
      </c>
      <c r="K8" s="23">
        <v>14.25</v>
      </c>
      <c r="L8" s="23">
        <v>0</v>
      </c>
    </row>
    <row r="9" spans="1:12" ht="27.75" customHeight="1">
      <c r="A9" s="21">
        <v>140001</v>
      </c>
      <c r="B9" s="21" t="s">
        <v>0</v>
      </c>
      <c r="C9" s="21" t="s">
        <v>34</v>
      </c>
      <c r="D9" s="47" t="s">
        <v>51</v>
      </c>
      <c r="E9" s="22">
        <f t="shared" si="0"/>
        <v>7.330560000000001</v>
      </c>
      <c r="F9" s="22">
        <f t="shared" si="1"/>
        <v>7.330560000000001</v>
      </c>
      <c r="G9" s="23">
        <v>7.330560000000001</v>
      </c>
      <c r="H9" s="23">
        <v>0</v>
      </c>
      <c r="I9" s="23">
        <v>0</v>
      </c>
      <c r="J9" s="22">
        <f t="shared" si="2"/>
        <v>0</v>
      </c>
      <c r="K9" s="23">
        <v>0</v>
      </c>
      <c r="L9" s="23">
        <v>0</v>
      </c>
    </row>
    <row r="10" spans="1:12" ht="21.75" customHeight="1">
      <c r="A10" s="21">
        <v>140001</v>
      </c>
      <c r="B10" s="21" t="s">
        <v>0</v>
      </c>
      <c r="C10" s="21" t="s">
        <v>36</v>
      </c>
      <c r="D10" s="21" t="s">
        <v>3</v>
      </c>
      <c r="E10" s="22">
        <f t="shared" si="0"/>
        <v>0.07278200000000001</v>
      </c>
      <c r="F10" s="22">
        <f t="shared" si="1"/>
        <v>0.07278200000000001</v>
      </c>
      <c r="G10" s="23">
        <v>0.07278200000000001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>
        <v>0</v>
      </c>
    </row>
    <row r="11" spans="1:12" ht="21.75" customHeight="1">
      <c r="A11" s="21">
        <v>140001</v>
      </c>
      <c r="B11" s="21" t="s">
        <v>0</v>
      </c>
      <c r="C11" s="21" t="s">
        <v>37</v>
      </c>
      <c r="D11" s="21" t="s">
        <v>4</v>
      </c>
      <c r="E11" s="22">
        <f t="shared" si="0"/>
        <v>0.14556500000000003</v>
      </c>
      <c r="F11" s="22">
        <f t="shared" si="1"/>
        <v>0.14556500000000003</v>
      </c>
      <c r="G11" s="23">
        <v>0.14556500000000003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>
        <v>0</v>
      </c>
    </row>
    <row r="12" spans="1:12" ht="21.75" customHeight="1">
      <c r="A12" s="24">
        <v>140001</v>
      </c>
      <c r="B12" s="24" t="s">
        <v>0</v>
      </c>
      <c r="C12" s="24" t="s">
        <v>38</v>
      </c>
      <c r="D12" s="24" t="s">
        <v>5</v>
      </c>
      <c r="E12" s="25">
        <f t="shared" si="0"/>
        <v>2.243472</v>
      </c>
      <c r="F12" s="25">
        <f t="shared" si="1"/>
        <v>2.243472</v>
      </c>
      <c r="G12" s="26">
        <v>2.243472</v>
      </c>
      <c r="H12" s="26">
        <v>0</v>
      </c>
      <c r="I12" s="26">
        <v>0</v>
      </c>
      <c r="J12" s="25">
        <f t="shared" si="2"/>
        <v>0</v>
      </c>
      <c r="K12" s="26">
        <v>0</v>
      </c>
      <c r="L12" s="26">
        <v>0</v>
      </c>
    </row>
    <row r="13" spans="1:12" ht="21.75" customHeight="1">
      <c r="A13" s="21">
        <v>140001</v>
      </c>
      <c r="B13" s="21" t="s">
        <v>0</v>
      </c>
      <c r="C13" s="21" t="s">
        <v>39</v>
      </c>
      <c r="D13" s="21" t="s">
        <v>6</v>
      </c>
      <c r="E13" s="22">
        <f t="shared" si="0"/>
        <v>4.722624</v>
      </c>
      <c r="F13" s="22">
        <f t="shared" si="1"/>
        <v>4.722624</v>
      </c>
      <c r="G13" s="23">
        <v>0</v>
      </c>
      <c r="H13" s="23">
        <v>0</v>
      </c>
      <c r="I13" s="23">
        <v>4.722624</v>
      </c>
      <c r="J13" s="22">
        <f t="shared" si="2"/>
        <v>0</v>
      </c>
      <c r="K13" s="23">
        <v>0</v>
      </c>
      <c r="L13" s="23">
        <v>0</v>
      </c>
    </row>
    <row r="14" spans="1:12" ht="21.75" customHeight="1">
      <c r="A14" s="27"/>
      <c r="B14" s="28" t="s">
        <v>227</v>
      </c>
      <c r="C14" s="27"/>
      <c r="D14" s="27"/>
      <c r="E14" s="29">
        <f aca="true" t="shared" si="3" ref="E14:L14">SUBTOTAL(9,E7:E13)</f>
        <v>151.32261899999997</v>
      </c>
      <c r="F14" s="29">
        <f t="shared" si="1"/>
        <v>134.832619</v>
      </c>
      <c r="G14" s="30">
        <f t="shared" si="3"/>
        <v>124.05209900000001</v>
      </c>
      <c r="H14" s="30">
        <f t="shared" si="3"/>
        <v>4.061496</v>
      </c>
      <c r="I14" s="30">
        <f t="shared" si="3"/>
        <v>6.719024</v>
      </c>
      <c r="J14" s="29">
        <f t="shared" si="3"/>
        <v>16.490000000000002</v>
      </c>
      <c r="K14" s="30">
        <f t="shared" si="3"/>
        <v>16.490000000000002</v>
      </c>
      <c r="L14" s="30">
        <f t="shared" si="3"/>
        <v>0</v>
      </c>
    </row>
  </sheetData>
  <sheetProtection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5" zoomScaleNormal="85" zoomScalePageLayoutView="0" workbookViewId="0" topLeftCell="A1">
      <selection activeCell="M12" sqref="M12"/>
    </sheetView>
  </sheetViews>
  <sheetFormatPr defaultColWidth="9.00390625" defaultRowHeight="14.25"/>
  <cols>
    <col min="2" max="2" width="32.375" style="0" customWidth="1"/>
    <col min="4" max="4" width="29.125" style="0" customWidth="1"/>
    <col min="7" max="7" width="10.50390625" style="0" customWidth="1"/>
    <col min="8" max="8" width="15.375" style="0" customWidth="1"/>
    <col min="9" max="9" width="11.25390625" style="0" customWidth="1"/>
    <col min="10" max="10" width="17.25390625" style="0" customWidth="1"/>
    <col min="11" max="11" width="15.00390625" style="0" customWidth="1"/>
    <col min="12" max="12" width="12.875" style="0" customWidth="1"/>
  </cols>
  <sheetData>
    <row r="1" spans="1:12" ht="19.5" customHeight="1">
      <c r="A1" s="48"/>
      <c r="B1" s="48"/>
      <c r="C1" s="49"/>
      <c r="D1" s="49"/>
      <c r="E1" s="50"/>
      <c r="F1" s="50"/>
      <c r="G1" s="51"/>
      <c r="H1" s="51"/>
      <c r="I1" s="51"/>
      <c r="J1" s="51"/>
      <c r="K1" s="52"/>
      <c r="L1" s="53" t="s">
        <v>52</v>
      </c>
    </row>
    <row r="2" spans="1:12" ht="21.75" customHeight="1">
      <c r="A2" s="238" t="s">
        <v>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8" customHeight="1">
      <c r="A3" s="239" t="s">
        <v>54</v>
      </c>
      <c r="B3" s="239"/>
      <c r="C3" s="239"/>
      <c r="D3" s="239"/>
      <c r="E3" s="239"/>
      <c r="F3" s="86"/>
      <c r="G3" s="86"/>
      <c r="H3" s="86"/>
      <c r="I3" s="86"/>
      <c r="J3" s="86"/>
      <c r="K3" s="86"/>
      <c r="L3" s="87" t="s">
        <v>10</v>
      </c>
    </row>
    <row r="4" spans="1:12" ht="18" customHeight="1">
      <c r="A4" s="79"/>
      <c r="B4" s="80"/>
      <c r="C4" s="81"/>
      <c r="D4" s="82"/>
      <c r="E4" s="83"/>
      <c r="F4" s="84"/>
      <c r="G4" s="84"/>
      <c r="H4" s="84"/>
      <c r="I4" s="84"/>
      <c r="J4" s="84"/>
      <c r="K4" s="84"/>
      <c r="L4" s="85"/>
    </row>
    <row r="5" spans="1:12" ht="25.5" customHeight="1">
      <c r="A5" s="240" t="s">
        <v>55</v>
      </c>
      <c r="B5" s="241"/>
      <c r="C5" s="242"/>
      <c r="D5" s="54" t="s">
        <v>56</v>
      </c>
      <c r="E5" s="55"/>
      <c r="F5" s="54"/>
      <c r="G5" s="54"/>
      <c r="H5" s="54"/>
      <c r="I5" s="54"/>
      <c r="J5" s="54"/>
      <c r="K5" s="54"/>
      <c r="L5" s="54"/>
    </row>
    <row r="6" spans="1:12" ht="19.5" customHeight="1">
      <c r="A6" s="243" t="s">
        <v>57</v>
      </c>
      <c r="B6" s="244"/>
      <c r="C6" s="249" t="s">
        <v>58</v>
      </c>
      <c r="D6" s="249" t="s">
        <v>59</v>
      </c>
      <c r="E6" s="251" t="s">
        <v>60</v>
      </c>
      <c r="F6" s="56" t="s">
        <v>61</v>
      </c>
      <c r="G6" s="56"/>
      <c r="H6" s="56"/>
      <c r="I6" s="56"/>
      <c r="J6" s="56"/>
      <c r="K6" s="56"/>
      <c r="L6" s="56"/>
    </row>
    <row r="7" spans="1:12" ht="19.5" customHeight="1">
      <c r="A7" s="245"/>
      <c r="B7" s="246"/>
      <c r="C7" s="250"/>
      <c r="D7" s="249"/>
      <c r="E7" s="251"/>
      <c r="F7" s="252" t="s">
        <v>16</v>
      </c>
      <c r="G7" s="253"/>
      <c r="H7" s="253"/>
      <c r="I7" s="253"/>
      <c r="J7" s="253"/>
      <c r="K7" s="254"/>
      <c r="L7" s="255" t="s">
        <v>18</v>
      </c>
    </row>
    <row r="8" spans="1:12" ht="60" customHeight="1">
      <c r="A8" s="247"/>
      <c r="B8" s="248"/>
      <c r="C8" s="250"/>
      <c r="D8" s="249"/>
      <c r="E8" s="251"/>
      <c r="F8" s="57" t="s">
        <v>45</v>
      </c>
      <c r="G8" s="58" t="s">
        <v>24</v>
      </c>
      <c r="H8" s="59" t="s">
        <v>62</v>
      </c>
      <c r="I8" s="59" t="s">
        <v>26</v>
      </c>
      <c r="J8" s="59" t="s">
        <v>27</v>
      </c>
      <c r="K8" s="60" t="s">
        <v>28</v>
      </c>
      <c r="L8" s="256"/>
    </row>
    <row r="9" spans="1:12" ht="28.5" customHeight="1">
      <c r="A9" s="257" t="s">
        <v>16</v>
      </c>
      <c r="B9" s="60" t="s">
        <v>24</v>
      </c>
      <c r="C9" s="61">
        <v>151.32</v>
      </c>
      <c r="D9" s="62" t="s">
        <v>63</v>
      </c>
      <c r="E9" s="63">
        <f>F9+L9</f>
        <v>136.81</v>
      </c>
      <c r="F9" s="63">
        <f>SUM(G9:K9)</f>
        <v>136.81</v>
      </c>
      <c r="G9" s="63">
        <v>136.81</v>
      </c>
      <c r="H9" s="63">
        <v>0</v>
      </c>
      <c r="I9" s="63">
        <v>0</v>
      </c>
      <c r="J9" s="63"/>
      <c r="K9" s="63"/>
      <c r="L9" s="63">
        <v>0</v>
      </c>
    </row>
    <row r="10" spans="1:12" ht="14.25">
      <c r="A10" s="258"/>
      <c r="B10" s="60" t="s">
        <v>25</v>
      </c>
      <c r="C10" s="61">
        <f>H36</f>
        <v>0</v>
      </c>
      <c r="D10" s="64" t="s">
        <v>64</v>
      </c>
      <c r="E10" s="63">
        <f aca="true" t="shared" si="0" ref="E10:E35">F10+L10</f>
        <v>0</v>
      </c>
      <c r="F10" s="63">
        <f aca="true" t="shared" si="1" ref="F10:F35">SUM(G10:K10)</f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spans="1:12" ht="24.75" customHeight="1">
      <c r="A11" s="258"/>
      <c r="B11" s="60" t="s">
        <v>26</v>
      </c>
      <c r="C11" s="61">
        <f>I36</f>
        <v>0</v>
      </c>
      <c r="D11" s="64" t="s">
        <v>65</v>
      </c>
      <c r="E11" s="63">
        <f t="shared" si="0"/>
        <v>0</v>
      </c>
      <c r="F11" s="63">
        <f t="shared" si="1"/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</row>
    <row r="12" spans="1:12" ht="14.25">
      <c r="A12" s="258"/>
      <c r="B12" s="60" t="s">
        <v>27</v>
      </c>
      <c r="C12" s="61">
        <f>J36</f>
        <v>0</v>
      </c>
      <c r="D12" s="64" t="s">
        <v>66</v>
      </c>
      <c r="E12" s="63">
        <f t="shared" si="0"/>
        <v>0</v>
      </c>
      <c r="F12" s="63">
        <f t="shared" si="1"/>
        <v>0</v>
      </c>
      <c r="G12" s="65"/>
      <c r="H12" s="65"/>
      <c r="I12" s="65">
        <v>0</v>
      </c>
      <c r="J12" s="65">
        <v>0</v>
      </c>
      <c r="K12" s="65"/>
      <c r="L12" s="65">
        <v>0</v>
      </c>
    </row>
    <row r="13" spans="1:12" ht="14.25">
      <c r="A13" s="258"/>
      <c r="B13" s="60" t="s">
        <v>28</v>
      </c>
      <c r="C13" s="61">
        <f>K36</f>
        <v>0</v>
      </c>
      <c r="D13" s="64" t="s">
        <v>67</v>
      </c>
      <c r="E13" s="63">
        <f t="shared" si="0"/>
        <v>0</v>
      </c>
      <c r="F13" s="63">
        <f t="shared" si="1"/>
        <v>0</v>
      </c>
      <c r="G13" s="65"/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12" ht="15" customHeight="1">
      <c r="A14" s="259" t="s">
        <v>18</v>
      </c>
      <c r="B14" s="259"/>
      <c r="C14" s="61">
        <f>L36</f>
        <v>0</v>
      </c>
      <c r="D14" s="64" t="s">
        <v>68</v>
      </c>
      <c r="E14" s="63">
        <f t="shared" si="0"/>
        <v>0</v>
      </c>
      <c r="F14" s="63">
        <f t="shared" si="1"/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  <row r="15" spans="1:12" ht="15" customHeight="1">
      <c r="A15" s="259"/>
      <c r="B15" s="259"/>
      <c r="C15" s="66"/>
      <c r="D15" s="64" t="s">
        <v>69</v>
      </c>
      <c r="E15" s="63">
        <f t="shared" si="0"/>
        <v>0</v>
      </c>
      <c r="F15" s="63">
        <f t="shared" si="1"/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spans="1:12" ht="15" customHeight="1">
      <c r="A16" s="259"/>
      <c r="B16" s="259"/>
      <c r="C16" s="67"/>
      <c r="D16" s="62" t="s">
        <v>70</v>
      </c>
      <c r="E16" s="63">
        <f t="shared" si="0"/>
        <v>7.55</v>
      </c>
      <c r="F16" s="63">
        <f t="shared" si="1"/>
        <v>7.55</v>
      </c>
      <c r="G16" s="65">
        <v>7.55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 ht="15" customHeight="1">
      <c r="A17" s="260"/>
      <c r="B17" s="260"/>
      <c r="C17" s="68"/>
      <c r="D17" s="64" t="s">
        <v>71</v>
      </c>
      <c r="E17" s="63">
        <f t="shared" si="0"/>
        <v>0</v>
      </c>
      <c r="F17" s="63">
        <f t="shared" si="1"/>
        <v>0</v>
      </c>
      <c r="G17" s="65"/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spans="1:12" ht="15" customHeight="1">
      <c r="A18" s="261"/>
      <c r="B18" s="262"/>
      <c r="C18" s="68"/>
      <c r="D18" s="64" t="s">
        <v>72</v>
      </c>
      <c r="E18" s="63">
        <f t="shared" si="0"/>
        <v>2.24</v>
      </c>
      <c r="F18" s="63">
        <f t="shared" si="1"/>
        <v>2.24</v>
      </c>
      <c r="G18" s="65">
        <v>2.24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 ht="15" customHeight="1">
      <c r="A19" s="69"/>
      <c r="B19" s="70"/>
      <c r="C19" s="68"/>
      <c r="D19" s="62" t="s">
        <v>73</v>
      </c>
      <c r="E19" s="63">
        <f t="shared" si="0"/>
        <v>0</v>
      </c>
      <c r="F19" s="63">
        <f t="shared" si="1"/>
        <v>0</v>
      </c>
      <c r="G19" s="65"/>
      <c r="H19" s="65">
        <v>0</v>
      </c>
      <c r="I19" s="65">
        <v>0</v>
      </c>
      <c r="J19" s="65">
        <v>0</v>
      </c>
      <c r="K19" s="65">
        <v>0</v>
      </c>
      <c r="L19" s="65">
        <v>0</v>
      </c>
    </row>
    <row r="20" spans="1:12" ht="15" customHeight="1">
      <c r="A20" s="261"/>
      <c r="B20" s="262"/>
      <c r="C20" s="68"/>
      <c r="D20" s="62" t="s">
        <v>74</v>
      </c>
      <c r="E20" s="63">
        <f t="shared" si="0"/>
        <v>0</v>
      </c>
      <c r="F20" s="63">
        <f t="shared" si="1"/>
        <v>0</v>
      </c>
      <c r="G20" s="65"/>
      <c r="H20" s="65">
        <v>0</v>
      </c>
      <c r="I20" s="65">
        <v>0</v>
      </c>
      <c r="J20" s="65">
        <v>0</v>
      </c>
      <c r="K20" s="65">
        <v>0</v>
      </c>
      <c r="L20" s="65">
        <v>0</v>
      </c>
    </row>
    <row r="21" spans="1:12" ht="15" customHeight="1">
      <c r="A21" s="263"/>
      <c r="B21" s="264"/>
      <c r="C21" s="68"/>
      <c r="D21" s="64" t="s">
        <v>75</v>
      </c>
      <c r="E21" s="63">
        <f t="shared" si="0"/>
        <v>0</v>
      </c>
      <c r="F21" s="63">
        <f t="shared" si="1"/>
        <v>0</v>
      </c>
      <c r="G21" s="71"/>
      <c r="H21" s="71">
        <v>0</v>
      </c>
      <c r="I21" s="71">
        <v>0</v>
      </c>
      <c r="J21" s="71">
        <v>0</v>
      </c>
      <c r="K21" s="71">
        <v>0</v>
      </c>
      <c r="L21" s="71">
        <v>0</v>
      </c>
    </row>
    <row r="22" spans="1:12" ht="15" customHeight="1">
      <c r="A22" s="261"/>
      <c r="B22" s="262"/>
      <c r="C22" s="68"/>
      <c r="D22" s="64" t="s">
        <v>76</v>
      </c>
      <c r="E22" s="63">
        <f t="shared" si="0"/>
        <v>0</v>
      </c>
      <c r="F22" s="63">
        <f t="shared" si="1"/>
        <v>0</v>
      </c>
      <c r="G22" s="63"/>
      <c r="H22" s="71">
        <v>0</v>
      </c>
      <c r="I22" s="63">
        <v>0</v>
      </c>
      <c r="J22" s="63">
        <v>0</v>
      </c>
      <c r="K22" s="63">
        <v>0</v>
      </c>
      <c r="L22" s="63">
        <v>0</v>
      </c>
    </row>
    <row r="23" spans="1:12" ht="15" customHeight="1">
      <c r="A23" s="261"/>
      <c r="B23" s="262"/>
      <c r="C23" s="68"/>
      <c r="D23" s="64" t="s">
        <v>77</v>
      </c>
      <c r="E23" s="63">
        <f t="shared" si="0"/>
        <v>0</v>
      </c>
      <c r="F23" s="63">
        <f t="shared" si="1"/>
        <v>0</v>
      </c>
      <c r="G23" s="63"/>
      <c r="H23" s="71">
        <v>0</v>
      </c>
      <c r="I23" s="63">
        <v>0</v>
      </c>
      <c r="J23" s="63">
        <v>0</v>
      </c>
      <c r="K23" s="63">
        <v>0</v>
      </c>
      <c r="L23" s="63">
        <v>0</v>
      </c>
    </row>
    <row r="24" spans="1:12" ht="15" customHeight="1">
      <c r="A24" s="259"/>
      <c r="B24" s="259"/>
      <c r="C24" s="72"/>
      <c r="D24" s="64" t="s">
        <v>78</v>
      </c>
      <c r="E24" s="63">
        <f t="shared" si="0"/>
        <v>0</v>
      </c>
      <c r="F24" s="63">
        <f t="shared" si="1"/>
        <v>0</v>
      </c>
      <c r="G24" s="63"/>
      <c r="H24" s="71">
        <v>0</v>
      </c>
      <c r="I24" s="63">
        <v>0</v>
      </c>
      <c r="J24" s="63">
        <v>0</v>
      </c>
      <c r="K24" s="63">
        <v>0</v>
      </c>
      <c r="L24" s="63">
        <v>0</v>
      </c>
    </row>
    <row r="25" spans="1:12" ht="15" customHeight="1">
      <c r="A25" s="73"/>
      <c r="B25" s="74"/>
      <c r="C25" s="72"/>
      <c r="D25" s="64" t="s">
        <v>79</v>
      </c>
      <c r="E25" s="63">
        <f t="shared" si="0"/>
        <v>0</v>
      </c>
      <c r="F25" s="63">
        <f t="shared" si="1"/>
        <v>0</v>
      </c>
      <c r="G25" s="63"/>
      <c r="H25" s="71">
        <v>0</v>
      </c>
      <c r="I25" s="63">
        <v>0</v>
      </c>
      <c r="J25" s="63">
        <v>0</v>
      </c>
      <c r="K25" s="63">
        <v>0</v>
      </c>
      <c r="L25" s="63">
        <v>0</v>
      </c>
    </row>
    <row r="26" spans="1:12" ht="15" customHeight="1">
      <c r="A26" s="73"/>
      <c r="B26" s="74"/>
      <c r="C26" s="72"/>
      <c r="D26" s="64" t="s">
        <v>80</v>
      </c>
      <c r="E26" s="63">
        <f t="shared" si="0"/>
        <v>0</v>
      </c>
      <c r="F26" s="63">
        <f t="shared" si="1"/>
        <v>0</v>
      </c>
      <c r="G26" s="63"/>
      <c r="H26" s="71">
        <v>0</v>
      </c>
      <c r="I26" s="63">
        <v>0</v>
      </c>
      <c r="J26" s="63">
        <v>0</v>
      </c>
      <c r="K26" s="63">
        <v>0</v>
      </c>
      <c r="L26" s="63">
        <v>0</v>
      </c>
    </row>
    <row r="27" spans="1:12" ht="15" customHeight="1">
      <c r="A27" s="73"/>
      <c r="B27" s="74"/>
      <c r="C27" s="72"/>
      <c r="D27" s="64" t="s">
        <v>81</v>
      </c>
      <c r="E27" s="63">
        <f t="shared" si="0"/>
        <v>0</v>
      </c>
      <c r="F27" s="63">
        <f t="shared" si="1"/>
        <v>0</v>
      </c>
      <c r="G27" s="63"/>
      <c r="H27" s="71">
        <v>0</v>
      </c>
      <c r="I27" s="63">
        <v>0</v>
      </c>
      <c r="J27" s="63">
        <v>0</v>
      </c>
      <c r="K27" s="63">
        <v>0</v>
      </c>
      <c r="L27" s="63">
        <v>0</v>
      </c>
    </row>
    <row r="28" spans="1:12" ht="15" customHeight="1">
      <c r="A28" s="73"/>
      <c r="B28" s="74"/>
      <c r="C28" s="72"/>
      <c r="D28" s="64" t="s">
        <v>82</v>
      </c>
      <c r="E28" s="63">
        <f t="shared" si="0"/>
        <v>4.72</v>
      </c>
      <c r="F28" s="63">
        <f t="shared" si="1"/>
        <v>4.72</v>
      </c>
      <c r="G28" s="63">
        <v>4.72</v>
      </c>
      <c r="H28" s="71">
        <v>0</v>
      </c>
      <c r="I28" s="63">
        <v>0</v>
      </c>
      <c r="J28" s="63">
        <v>0</v>
      </c>
      <c r="K28" s="63">
        <v>0</v>
      </c>
      <c r="L28" s="63">
        <v>0</v>
      </c>
    </row>
    <row r="29" spans="1:12" ht="15" customHeight="1">
      <c r="A29" s="73"/>
      <c r="B29" s="74"/>
      <c r="C29" s="72"/>
      <c r="D29" s="64" t="s">
        <v>83</v>
      </c>
      <c r="E29" s="63">
        <f t="shared" si="0"/>
        <v>0</v>
      </c>
      <c r="F29" s="63">
        <f t="shared" si="1"/>
        <v>0</v>
      </c>
      <c r="G29" s="63">
        <v>0</v>
      </c>
      <c r="H29" s="71">
        <v>0</v>
      </c>
      <c r="I29" s="63">
        <v>0</v>
      </c>
      <c r="J29" s="63">
        <v>0</v>
      </c>
      <c r="K29" s="63">
        <v>0</v>
      </c>
      <c r="L29" s="63">
        <v>0</v>
      </c>
    </row>
    <row r="30" spans="1:12" ht="15" customHeight="1">
      <c r="A30" s="73"/>
      <c r="B30" s="74"/>
      <c r="C30" s="72"/>
      <c r="D30" s="64" t="s">
        <v>84</v>
      </c>
      <c r="E30" s="63">
        <f t="shared" si="0"/>
        <v>0</v>
      </c>
      <c r="F30" s="63">
        <f t="shared" si="1"/>
        <v>0</v>
      </c>
      <c r="G30" s="63">
        <v>0</v>
      </c>
      <c r="H30" s="71">
        <v>0</v>
      </c>
      <c r="I30" s="63">
        <v>0</v>
      </c>
      <c r="J30" s="63">
        <v>0</v>
      </c>
      <c r="K30" s="63">
        <v>0</v>
      </c>
      <c r="L30" s="63">
        <v>0</v>
      </c>
    </row>
    <row r="31" spans="1:12" ht="15" customHeight="1">
      <c r="A31" s="73"/>
      <c r="B31" s="74"/>
      <c r="C31" s="72"/>
      <c r="D31" s="64" t="s">
        <v>85</v>
      </c>
      <c r="E31" s="63">
        <f t="shared" si="0"/>
        <v>0</v>
      </c>
      <c r="F31" s="63">
        <f t="shared" si="1"/>
        <v>0</v>
      </c>
      <c r="G31" s="63">
        <v>0</v>
      </c>
      <c r="H31" s="71">
        <v>0</v>
      </c>
      <c r="I31" s="63">
        <v>0</v>
      </c>
      <c r="J31" s="63">
        <v>0</v>
      </c>
      <c r="K31" s="63">
        <v>0</v>
      </c>
      <c r="L31" s="63">
        <v>0</v>
      </c>
    </row>
    <row r="32" spans="1:12" ht="15" customHeight="1">
      <c r="A32" s="265"/>
      <c r="B32" s="266"/>
      <c r="C32" s="75"/>
      <c r="D32" s="64" t="s">
        <v>86</v>
      </c>
      <c r="E32" s="63">
        <f t="shared" si="0"/>
        <v>0</v>
      </c>
      <c r="F32" s="63">
        <f t="shared" si="1"/>
        <v>0</v>
      </c>
      <c r="G32" s="63">
        <v>0</v>
      </c>
      <c r="H32" s="71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 ht="15" customHeight="1">
      <c r="A33" s="73"/>
      <c r="B33" s="74"/>
      <c r="C33" s="75"/>
      <c r="D33" s="64" t="s">
        <v>87</v>
      </c>
      <c r="E33" s="63">
        <f t="shared" si="0"/>
        <v>0</v>
      </c>
      <c r="F33" s="63">
        <f t="shared" si="1"/>
        <v>0</v>
      </c>
      <c r="G33" s="63">
        <v>0</v>
      </c>
      <c r="H33" s="71">
        <v>0</v>
      </c>
      <c r="I33" s="63">
        <v>0</v>
      </c>
      <c r="J33" s="63">
        <v>0</v>
      </c>
      <c r="K33" s="63">
        <v>0</v>
      </c>
      <c r="L33" s="63">
        <v>0</v>
      </c>
    </row>
    <row r="34" spans="1:12" ht="15" customHeight="1">
      <c r="A34" s="73"/>
      <c r="B34" s="74"/>
      <c r="C34" s="75"/>
      <c r="D34" s="64" t="s">
        <v>88</v>
      </c>
      <c r="E34" s="63">
        <f t="shared" si="0"/>
        <v>0</v>
      </c>
      <c r="F34" s="63">
        <f t="shared" si="1"/>
        <v>0</v>
      </c>
      <c r="G34" s="63">
        <v>0</v>
      </c>
      <c r="H34" s="71">
        <v>0</v>
      </c>
      <c r="I34" s="63">
        <v>0</v>
      </c>
      <c r="J34" s="63">
        <v>0</v>
      </c>
      <c r="K34" s="63">
        <v>0</v>
      </c>
      <c r="L34" s="63">
        <v>0</v>
      </c>
    </row>
    <row r="35" spans="1:12" ht="15" customHeight="1">
      <c r="A35" s="73"/>
      <c r="B35" s="74"/>
      <c r="C35" s="75"/>
      <c r="D35" s="64" t="s">
        <v>89</v>
      </c>
      <c r="E35" s="63">
        <f t="shared" si="0"/>
        <v>0</v>
      </c>
      <c r="F35" s="63">
        <f t="shared" si="1"/>
        <v>0</v>
      </c>
      <c r="G35" s="63">
        <v>0</v>
      </c>
      <c r="H35" s="71">
        <v>0</v>
      </c>
      <c r="I35" s="63">
        <v>0</v>
      </c>
      <c r="J35" s="63">
        <v>0</v>
      </c>
      <c r="K35" s="63">
        <v>0</v>
      </c>
      <c r="L35" s="63">
        <v>0</v>
      </c>
    </row>
    <row r="36" spans="1:12" ht="15" customHeight="1">
      <c r="A36" s="240" t="s">
        <v>90</v>
      </c>
      <c r="B36" s="242"/>
      <c r="C36" s="75">
        <f>C9+C10+C11+C12+C13+C14</f>
        <v>151.32</v>
      </c>
      <c r="D36" s="76" t="s">
        <v>91</v>
      </c>
      <c r="E36" s="63">
        <f>SUM(E9:E35)</f>
        <v>151.32000000000002</v>
      </c>
      <c r="F36" s="63">
        <f aca="true" t="shared" si="2" ref="F36:L36">SUM(F9:F35)</f>
        <v>151.32000000000002</v>
      </c>
      <c r="G36" s="63">
        <f t="shared" si="2"/>
        <v>151.32000000000002</v>
      </c>
      <c r="H36" s="63">
        <f t="shared" si="2"/>
        <v>0</v>
      </c>
      <c r="I36" s="63">
        <f t="shared" si="2"/>
        <v>0</v>
      </c>
      <c r="J36" s="63">
        <f t="shared" si="2"/>
        <v>0</v>
      </c>
      <c r="K36" s="63">
        <f t="shared" si="2"/>
        <v>0</v>
      </c>
      <c r="L36" s="63">
        <f t="shared" si="2"/>
        <v>0</v>
      </c>
    </row>
    <row r="37" spans="1:12" ht="14.25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</row>
  </sheetData>
  <sheetProtection/>
  <mergeCells count="22">
    <mergeCell ref="A20:B20"/>
    <mergeCell ref="A21:B21"/>
    <mergeCell ref="A36:B36"/>
    <mergeCell ref="A22:B22"/>
    <mergeCell ref="A23:B23"/>
    <mergeCell ref="A24:B24"/>
    <mergeCell ref="A32:B32"/>
    <mergeCell ref="A9:A13"/>
    <mergeCell ref="A14:B14"/>
    <mergeCell ref="A15:B15"/>
    <mergeCell ref="A16:B16"/>
    <mergeCell ref="A17:B17"/>
    <mergeCell ref="A18:B18"/>
    <mergeCell ref="A2:L2"/>
    <mergeCell ref="A3:E3"/>
    <mergeCell ref="A5:C5"/>
    <mergeCell ref="A6:B8"/>
    <mergeCell ref="C6:C8"/>
    <mergeCell ref="D6:D8"/>
    <mergeCell ref="E6:E8"/>
    <mergeCell ref="F7:K7"/>
    <mergeCell ref="L7:L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2" sqref="D22"/>
    </sheetView>
  </sheetViews>
  <sheetFormatPr defaultColWidth="9.00390625" defaultRowHeight="14.25" outlineLevelRow="2"/>
  <cols>
    <col min="2" max="2" width="15.00390625" style="0" customWidth="1"/>
    <col min="4" max="4" width="29.125" style="0" customWidth="1"/>
    <col min="5" max="6" width="8.125" style="0" customWidth="1"/>
    <col min="7" max="7" width="7.75390625" style="0" customWidth="1"/>
    <col min="8" max="8" width="7.125" style="0" customWidth="1"/>
    <col min="10" max="10" width="6.875" style="0" customWidth="1"/>
    <col min="11" max="11" width="6.50390625" style="0" customWidth="1"/>
    <col min="12" max="12" width="6.375" style="0" customWidth="1"/>
  </cols>
  <sheetData>
    <row r="1" spans="1:12" s="88" customFormat="1" ht="25.5" customHeight="1">
      <c r="A1" s="91"/>
      <c r="B1" s="91"/>
      <c r="C1" s="92"/>
      <c r="D1" s="93"/>
      <c r="E1" s="94"/>
      <c r="F1" s="95"/>
      <c r="G1" s="95"/>
      <c r="H1" s="95"/>
      <c r="I1" s="96"/>
      <c r="J1" s="95"/>
      <c r="K1" s="95"/>
      <c r="L1" s="97" t="s">
        <v>92</v>
      </c>
    </row>
    <row r="2" spans="1:12" s="88" customFormat="1" ht="21.75" customHeight="1" outlineLevel="1">
      <c r="A2" s="267" t="s">
        <v>93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88" customFormat="1" ht="25.5" customHeight="1" outlineLevel="1">
      <c r="A3" s="268" t="s">
        <v>228</v>
      </c>
      <c r="B3" s="268"/>
      <c r="C3" s="268"/>
      <c r="D3" s="268"/>
      <c r="E3" s="268"/>
      <c r="F3" s="95"/>
      <c r="G3" s="98"/>
      <c r="H3" s="98"/>
      <c r="I3" s="98"/>
      <c r="J3" s="98"/>
      <c r="K3" s="98"/>
      <c r="L3" s="99" t="s">
        <v>10</v>
      </c>
    </row>
    <row r="4" spans="1:12" s="89" customFormat="1" ht="25.5" customHeight="1" outlineLevel="2">
      <c r="A4" s="269" t="s">
        <v>11</v>
      </c>
      <c r="B4" s="234" t="s">
        <v>12</v>
      </c>
      <c r="C4" s="271" t="s">
        <v>13</v>
      </c>
      <c r="D4" s="234" t="s">
        <v>14</v>
      </c>
      <c r="E4" s="231" t="s">
        <v>15</v>
      </c>
      <c r="F4" s="43" t="s">
        <v>43</v>
      </c>
      <c r="G4" s="43"/>
      <c r="H4" s="43"/>
      <c r="I4" s="44"/>
      <c r="J4" s="101" t="s">
        <v>44</v>
      </c>
      <c r="K4" s="43"/>
      <c r="L4" s="44"/>
    </row>
    <row r="5" spans="1:12" s="89" customFormat="1" ht="25.5" customHeight="1" outlineLevel="2">
      <c r="A5" s="270"/>
      <c r="B5" s="234"/>
      <c r="C5" s="272"/>
      <c r="D5" s="234"/>
      <c r="E5" s="231"/>
      <c r="F5" s="45" t="s">
        <v>45</v>
      </c>
      <c r="G5" s="41" t="s">
        <v>46</v>
      </c>
      <c r="H5" s="41" t="s">
        <v>47</v>
      </c>
      <c r="I5" s="41" t="s">
        <v>48</v>
      </c>
      <c r="J5" s="41" t="s">
        <v>45</v>
      </c>
      <c r="K5" s="41" t="s">
        <v>49</v>
      </c>
      <c r="L5" s="41" t="s">
        <v>50</v>
      </c>
    </row>
    <row r="6" spans="1:12" s="104" customFormat="1" ht="21.75" customHeight="1" outlineLevel="2">
      <c r="A6" s="102" t="s">
        <v>29</v>
      </c>
      <c r="B6" s="103" t="s">
        <v>29</v>
      </c>
      <c r="C6" s="103"/>
      <c r="D6" s="103" t="s">
        <v>29</v>
      </c>
      <c r="E6" s="103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100">
        <v>7</v>
      </c>
      <c r="L6" s="100">
        <v>8</v>
      </c>
    </row>
    <row r="7" spans="1:12" s="88" customFormat="1" ht="19.5" customHeight="1" outlineLevel="2">
      <c r="A7" s="21">
        <v>140001</v>
      </c>
      <c r="B7" s="21" t="s">
        <v>0</v>
      </c>
      <c r="C7" s="21" t="s">
        <v>32</v>
      </c>
      <c r="D7" s="21" t="s">
        <v>1</v>
      </c>
      <c r="E7" s="22">
        <f aca="true" t="shared" si="0" ref="E7:E14">F7+J7</f>
        <v>122.557616</v>
      </c>
      <c r="F7" s="22">
        <f aca="true" t="shared" si="1" ref="F7:F14">G7+H7+I7</f>
        <v>120.317616</v>
      </c>
      <c r="G7" s="22">
        <v>114.25972</v>
      </c>
      <c r="H7" s="22">
        <v>4.061496</v>
      </c>
      <c r="I7" s="22">
        <v>1.9964000000000002</v>
      </c>
      <c r="J7" s="22">
        <f aca="true" t="shared" si="2" ref="J7:J14">K7+L7</f>
        <v>2.24</v>
      </c>
      <c r="K7" s="22">
        <v>2.24</v>
      </c>
      <c r="L7" s="22">
        <v>0</v>
      </c>
    </row>
    <row r="8" spans="1:12" s="88" customFormat="1" ht="19.5" customHeight="1" outlineLevel="2">
      <c r="A8" s="21">
        <v>140001</v>
      </c>
      <c r="B8" s="21" t="s">
        <v>0</v>
      </c>
      <c r="C8" s="21" t="s">
        <v>33</v>
      </c>
      <c r="D8" s="21" t="s">
        <v>2</v>
      </c>
      <c r="E8" s="22">
        <f t="shared" si="0"/>
        <v>14.25</v>
      </c>
      <c r="F8" s="22">
        <f t="shared" si="1"/>
        <v>0</v>
      </c>
      <c r="G8" s="23">
        <v>0</v>
      </c>
      <c r="H8" s="23">
        <v>0</v>
      </c>
      <c r="I8" s="23">
        <v>0</v>
      </c>
      <c r="J8" s="22">
        <f t="shared" si="2"/>
        <v>14.25</v>
      </c>
      <c r="K8" s="23">
        <v>14.25</v>
      </c>
      <c r="L8" s="23"/>
    </row>
    <row r="9" spans="1:12" s="88" customFormat="1" ht="19.5" customHeight="1" outlineLevel="2">
      <c r="A9" s="21">
        <v>140001</v>
      </c>
      <c r="B9" s="21" t="s">
        <v>0</v>
      </c>
      <c r="C9" s="21" t="s">
        <v>34</v>
      </c>
      <c r="D9" s="21" t="s">
        <v>35</v>
      </c>
      <c r="E9" s="22">
        <f t="shared" si="0"/>
        <v>7.330560000000001</v>
      </c>
      <c r="F9" s="22">
        <f t="shared" si="1"/>
        <v>7.330560000000001</v>
      </c>
      <c r="G9" s="23">
        <v>7.330560000000001</v>
      </c>
      <c r="H9" s="23">
        <v>0</v>
      </c>
      <c r="I9" s="23">
        <v>0</v>
      </c>
      <c r="J9" s="22">
        <f t="shared" si="2"/>
        <v>0</v>
      </c>
      <c r="K9" s="23">
        <v>0</v>
      </c>
      <c r="L9" s="23"/>
    </row>
    <row r="10" spans="1:12" s="88" customFormat="1" ht="19.5" customHeight="1" outlineLevel="2">
      <c r="A10" s="21">
        <v>140001</v>
      </c>
      <c r="B10" s="21" t="s">
        <v>0</v>
      </c>
      <c r="C10" s="21" t="s">
        <v>36</v>
      </c>
      <c r="D10" s="21" t="s">
        <v>3</v>
      </c>
      <c r="E10" s="22">
        <f t="shared" si="0"/>
        <v>0.07278200000000001</v>
      </c>
      <c r="F10" s="22">
        <f t="shared" si="1"/>
        <v>0.07278200000000001</v>
      </c>
      <c r="G10" s="23">
        <v>0.07278200000000001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/>
    </row>
    <row r="11" spans="1:12" s="88" customFormat="1" ht="19.5" customHeight="1" outlineLevel="2">
      <c r="A11" s="21">
        <v>140001</v>
      </c>
      <c r="B11" s="21" t="s">
        <v>0</v>
      </c>
      <c r="C11" s="21" t="s">
        <v>37</v>
      </c>
      <c r="D11" s="21" t="s">
        <v>4</v>
      </c>
      <c r="E11" s="22">
        <f t="shared" si="0"/>
        <v>0.14556500000000003</v>
      </c>
      <c r="F11" s="22">
        <f t="shared" si="1"/>
        <v>0.14556500000000003</v>
      </c>
      <c r="G11" s="23">
        <v>0.14556500000000003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/>
    </row>
    <row r="12" spans="1:12" s="88" customFormat="1" ht="19.5" customHeight="1" outlineLevel="2">
      <c r="A12" s="21">
        <v>140001</v>
      </c>
      <c r="B12" s="21" t="s">
        <v>0</v>
      </c>
      <c r="C12" s="21" t="s">
        <v>38</v>
      </c>
      <c r="D12" s="21" t="s">
        <v>5</v>
      </c>
      <c r="E12" s="22">
        <f t="shared" si="0"/>
        <v>2.243472</v>
      </c>
      <c r="F12" s="22">
        <f t="shared" si="1"/>
        <v>2.243472</v>
      </c>
      <c r="G12" s="23">
        <v>2.243472</v>
      </c>
      <c r="H12" s="23">
        <v>0</v>
      </c>
      <c r="I12" s="23">
        <v>0</v>
      </c>
      <c r="J12" s="22">
        <f t="shared" si="2"/>
        <v>0</v>
      </c>
      <c r="K12" s="23">
        <v>0</v>
      </c>
      <c r="L12" s="23"/>
    </row>
    <row r="13" spans="1:12" s="88" customFormat="1" ht="19.5" customHeight="1" outlineLevel="2">
      <c r="A13" s="21">
        <v>140001</v>
      </c>
      <c r="B13" s="21" t="s">
        <v>0</v>
      </c>
      <c r="C13" s="21" t="s">
        <v>39</v>
      </c>
      <c r="D13" s="21" t="s">
        <v>6</v>
      </c>
      <c r="E13" s="22">
        <f t="shared" si="0"/>
        <v>4.722624</v>
      </c>
      <c r="F13" s="22">
        <f t="shared" si="1"/>
        <v>4.722624</v>
      </c>
      <c r="G13" s="23">
        <v>0</v>
      </c>
      <c r="H13" s="23">
        <v>0</v>
      </c>
      <c r="I13" s="23">
        <v>4.722624</v>
      </c>
      <c r="J13" s="22">
        <f t="shared" si="2"/>
        <v>0</v>
      </c>
      <c r="K13" s="23">
        <v>0</v>
      </c>
      <c r="L13" s="23"/>
    </row>
    <row r="14" spans="1:12" s="88" customFormat="1" ht="19.5" customHeight="1" outlineLevel="1">
      <c r="A14" s="21"/>
      <c r="B14" s="31" t="s">
        <v>40</v>
      </c>
      <c r="C14" s="21"/>
      <c r="D14" s="21"/>
      <c r="E14" s="22">
        <f t="shared" si="0"/>
        <v>151.322619</v>
      </c>
      <c r="F14" s="22">
        <f t="shared" si="1"/>
        <v>134.832619</v>
      </c>
      <c r="G14" s="23">
        <f>SUBTOTAL(9,G7:G13)</f>
        <v>124.05209900000001</v>
      </c>
      <c r="H14" s="23">
        <f>SUBTOTAL(9,H7:H13)</f>
        <v>4.061496</v>
      </c>
      <c r="I14" s="23">
        <f>SUBTOTAL(9,I7:I13)</f>
        <v>6.719024</v>
      </c>
      <c r="J14" s="22">
        <f t="shared" si="2"/>
        <v>16.490000000000002</v>
      </c>
      <c r="K14" s="23">
        <f>SUBTOTAL(9,K7:K13)</f>
        <v>16.490000000000002</v>
      </c>
      <c r="L14" s="23">
        <f>SUBTOTAL(9,L7:L13)</f>
        <v>0</v>
      </c>
    </row>
    <row r="15" spans="1:12" s="88" customFormat="1" ht="19.5" customHeight="1">
      <c r="A15" s="89"/>
      <c r="B15" s="89"/>
      <c r="C15" s="89"/>
      <c r="D15" s="90"/>
      <c r="E15" s="89"/>
      <c r="F15" s="89"/>
      <c r="G15" s="89"/>
      <c r="H15" s="89"/>
      <c r="I15" s="89"/>
      <c r="J15" s="89"/>
      <c r="K15" s="89"/>
      <c r="L15" s="89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O35" sqref="O35"/>
    </sheetView>
  </sheetViews>
  <sheetFormatPr defaultColWidth="9.00390625" defaultRowHeight="14.25"/>
  <cols>
    <col min="3" max="3" width="21.00390625" style="0" customWidth="1"/>
    <col min="6" max="6" width="11.50390625" style="0" customWidth="1"/>
    <col min="7" max="7" width="10.875" style="0" customWidth="1"/>
    <col min="8" max="8" width="7.25390625" style="0" customWidth="1"/>
    <col min="9" max="9" width="10.125" style="0" customWidth="1"/>
    <col min="10" max="10" width="9.875" style="0" customWidth="1"/>
    <col min="11" max="11" width="8.00390625" style="0" customWidth="1"/>
    <col min="12" max="12" width="6.25390625" style="0" customWidth="1"/>
  </cols>
  <sheetData>
    <row r="1" spans="1:12" ht="11.25" customHeight="1">
      <c r="A1" s="273"/>
      <c r="B1" s="273"/>
      <c r="C1" s="105"/>
      <c r="D1" s="105"/>
      <c r="E1" s="105"/>
      <c r="F1" s="105"/>
      <c r="G1" s="105"/>
      <c r="H1" s="105"/>
      <c r="I1" s="105"/>
      <c r="J1" s="105"/>
      <c r="K1" s="105"/>
      <c r="L1" s="106" t="s">
        <v>94</v>
      </c>
    </row>
    <row r="2" spans="1:12" ht="18" customHeight="1">
      <c r="A2" s="274" t="s">
        <v>95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2" customHeight="1">
      <c r="A3" s="275" t="s">
        <v>96</v>
      </c>
      <c r="B3" s="275"/>
      <c r="C3" s="275"/>
      <c r="D3" s="275"/>
      <c r="E3" s="275"/>
      <c r="F3" s="275"/>
      <c r="G3" s="107"/>
      <c r="H3" s="107"/>
      <c r="I3" s="107"/>
      <c r="J3" s="107"/>
      <c r="K3" s="107"/>
      <c r="L3" s="108" t="s">
        <v>10</v>
      </c>
    </row>
    <row r="4" spans="1:12" ht="10.5" customHeight="1">
      <c r="A4" s="276" t="s">
        <v>13</v>
      </c>
      <c r="B4" s="276"/>
      <c r="C4" s="277" t="s">
        <v>97</v>
      </c>
      <c r="D4" s="276" t="s">
        <v>15</v>
      </c>
      <c r="E4" s="278" t="s">
        <v>16</v>
      </c>
      <c r="F4" s="278"/>
      <c r="G4" s="279" t="s">
        <v>98</v>
      </c>
      <c r="H4" s="279" t="s">
        <v>18</v>
      </c>
      <c r="I4" s="279" t="s">
        <v>19</v>
      </c>
      <c r="J4" s="279" t="s">
        <v>23</v>
      </c>
      <c r="K4" s="279" t="s">
        <v>22</v>
      </c>
      <c r="L4" s="280" t="s">
        <v>99</v>
      </c>
    </row>
    <row r="5" spans="1:12" ht="10.5" customHeight="1">
      <c r="A5" s="283" t="s">
        <v>100</v>
      </c>
      <c r="B5" s="283" t="s">
        <v>101</v>
      </c>
      <c r="C5" s="277"/>
      <c r="D5" s="276"/>
      <c r="E5" s="279" t="s">
        <v>45</v>
      </c>
      <c r="F5" s="279" t="s">
        <v>102</v>
      </c>
      <c r="G5" s="279"/>
      <c r="H5" s="279"/>
      <c r="I5" s="279"/>
      <c r="J5" s="279"/>
      <c r="K5" s="279"/>
      <c r="L5" s="281"/>
    </row>
    <row r="6" spans="1:12" ht="10.5" customHeight="1">
      <c r="A6" s="284"/>
      <c r="B6" s="284"/>
      <c r="C6" s="277"/>
      <c r="D6" s="276"/>
      <c r="E6" s="279"/>
      <c r="F6" s="279"/>
      <c r="G6" s="279"/>
      <c r="H6" s="279"/>
      <c r="I6" s="279"/>
      <c r="J6" s="279"/>
      <c r="K6" s="279"/>
      <c r="L6" s="282"/>
    </row>
    <row r="7" spans="1:12" ht="10.5" customHeight="1">
      <c r="A7" s="109" t="s">
        <v>29</v>
      </c>
      <c r="B7" s="109" t="s">
        <v>29</v>
      </c>
      <c r="C7" s="109" t="s">
        <v>29</v>
      </c>
      <c r="D7" s="110">
        <v>1</v>
      </c>
      <c r="E7" s="111">
        <v>2</v>
      </c>
      <c r="F7" s="111">
        <v>3</v>
      </c>
      <c r="G7" s="111">
        <v>4</v>
      </c>
      <c r="H7" s="111">
        <v>5</v>
      </c>
      <c r="I7" s="111">
        <v>6</v>
      </c>
      <c r="J7" s="111">
        <v>7</v>
      </c>
      <c r="K7" s="110">
        <v>8</v>
      </c>
      <c r="L7" s="110">
        <v>9</v>
      </c>
    </row>
    <row r="8" spans="1:12" ht="10.5" customHeight="1">
      <c r="A8" s="112"/>
      <c r="B8" s="113"/>
      <c r="C8" s="113" t="s">
        <v>60</v>
      </c>
      <c r="D8" s="114">
        <f aca="true" t="shared" si="0" ref="D8:L8">D9+D15+D36</f>
        <v>134.82999999999998</v>
      </c>
      <c r="E8" s="114">
        <f t="shared" si="0"/>
        <v>134.82999999999998</v>
      </c>
      <c r="F8" s="114">
        <f t="shared" si="0"/>
        <v>134.82999999999998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</row>
    <row r="9" spans="1:12" ht="10.5" customHeight="1">
      <c r="A9" s="112" t="s">
        <v>103</v>
      </c>
      <c r="B9" s="113"/>
      <c r="C9" s="113" t="s">
        <v>46</v>
      </c>
      <c r="D9" s="114">
        <f aca="true" t="shared" si="1" ref="D9:L9">D10+D11+D12+D13+D14</f>
        <v>124.04999999999998</v>
      </c>
      <c r="E9" s="114">
        <f t="shared" si="1"/>
        <v>124.04999999999998</v>
      </c>
      <c r="F9" s="114">
        <f t="shared" si="1"/>
        <v>124.04999999999998</v>
      </c>
      <c r="G9" s="114">
        <f t="shared" si="1"/>
        <v>0</v>
      </c>
      <c r="H9" s="114">
        <f t="shared" si="1"/>
        <v>0</v>
      </c>
      <c r="I9" s="114">
        <f t="shared" si="1"/>
        <v>0</v>
      </c>
      <c r="J9" s="114">
        <f t="shared" si="1"/>
        <v>0</v>
      </c>
      <c r="K9" s="114">
        <f t="shared" si="1"/>
        <v>0</v>
      </c>
      <c r="L9" s="114">
        <f t="shared" si="1"/>
        <v>0</v>
      </c>
    </row>
    <row r="10" spans="1:12" ht="10.5" customHeight="1">
      <c r="A10" s="112" t="s">
        <v>104</v>
      </c>
      <c r="B10" s="113" t="s">
        <v>105</v>
      </c>
      <c r="C10" s="113" t="s">
        <v>106</v>
      </c>
      <c r="D10" s="114">
        <f>E10+G10+H10+I10+J10+K10+L10</f>
        <v>80.41</v>
      </c>
      <c r="E10" s="114">
        <f>F10</f>
        <v>80.41</v>
      </c>
      <c r="F10" s="114">
        <v>80.41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</row>
    <row r="11" spans="1:12" ht="10.5" customHeight="1">
      <c r="A11" s="112" t="s">
        <v>104</v>
      </c>
      <c r="B11" s="113" t="s">
        <v>107</v>
      </c>
      <c r="C11" s="113" t="s">
        <v>108</v>
      </c>
      <c r="D11" s="114">
        <f>E11+G11+H11+I11+J11+K11+L11</f>
        <v>24.11</v>
      </c>
      <c r="E11" s="114">
        <f aca="true" t="shared" si="2" ref="E11:E39">F11</f>
        <v>24.11</v>
      </c>
      <c r="F11" s="114">
        <v>24.11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</row>
    <row r="12" spans="1:12" ht="10.5" customHeight="1">
      <c r="A12" s="112" t="s">
        <v>104</v>
      </c>
      <c r="B12" s="113" t="s">
        <v>109</v>
      </c>
      <c r="C12" s="113" t="s">
        <v>110</v>
      </c>
      <c r="D12" s="114">
        <f>E12+G12+H12+I12+J12+K12+L12</f>
        <v>9.74</v>
      </c>
      <c r="E12" s="114">
        <f t="shared" si="2"/>
        <v>9.74</v>
      </c>
      <c r="F12" s="114">
        <v>9.74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</row>
    <row r="13" spans="1:12" ht="10.5" customHeight="1">
      <c r="A13" s="112" t="s">
        <v>104</v>
      </c>
      <c r="B13" s="113" t="s">
        <v>111</v>
      </c>
      <c r="C13" s="113" t="s">
        <v>112</v>
      </c>
      <c r="D13" s="114">
        <f>E13+G13+H13+I13+J13+K13+L13</f>
        <v>9.79</v>
      </c>
      <c r="E13" s="114">
        <f t="shared" si="2"/>
        <v>9.79</v>
      </c>
      <c r="F13" s="114">
        <v>9.79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</row>
    <row r="14" spans="1:12" ht="10.5" customHeight="1">
      <c r="A14" s="112" t="s">
        <v>104</v>
      </c>
      <c r="B14" s="113" t="s">
        <v>113</v>
      </c>
      <c r="C14" s="113" t="s">
        <v>114</v>
      </c>
      <c r="D14" s="114">
        <f>E14+G14+H14+I14+J14+K14+L14</f>
        <v>0</v>
      </c>
      <c r="E14" s="114">
        <f t="shared" si="2"/>
        <v>0</v>
      </c>
      <c r="F14" s="114"/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</row>
    <row r="15" spans="1:12" ht="10.5" customHeight="1">
      <c r="A15" s="112" t="s">
        <v>115</v>
      </c>
      <c r="B15" s="113"/>
      <c r="C15" s="113" t="s">
        <v>116</v>
      </c>
      <c r="D15" s="114">
        <f aca="true" t="shared" si="3" ref="D15:L15">D16+D17+D18+D19+D20+D21+D22+D23+D24+D25+D26+D27+D28+D29+D30+D31+D32+D33+D34+D35</f>
        <v>4.0600000000000005</v>
      </c>
      <c r="E15" s="114">
        <f t="shared" si="3"/>
        <v>4.0600000000000005</v>
      </c>
      <c r="F15" s="114">
        <f t="shared" si="3"/>
        <v>4.0600000000000005</v>
      </c>
      <c r="G15" s="114">
        <f t="shared" si="3"/>
        <v>0</v>
      </c>
      <c r="H15" s="114">
        <f t="shared" si="3"/>
        <v>0</v>
      </c>
      <c r="I15" s="114">
        <f t="shared" si="3"/>
        <v>0</v>
      </c>
      <c r="J15" s="114">
        <f t="shared" si="3"/>
        <v>0</v>
      </c>
      <c r="K15" s="114">
        <f t="shared" si="3"/>
        <v>0</v>
      </c>
      <c r="L15" s="114">
        <f t="shared" si="3"/>
        <v>0</v>
      </c>
    </row>
    <row r="16" spans="1:12" ht="10.5" customHeight="1">
      <c r="A16" s="112" t="s">
        <v>117</v>
      </c>
      <c r="B16" s="113" t="s">
        <v>105</v>
      </c>
      <c r="C16" s="113" t="s">
        <v>118</v>
      </c>
      <c r="D16" s="114">
        <f aca="true" t="shared" si="4" ref="D16:D35">E16+G16+H16+I16+J16+K16+L16</f>
        <v>1.5</v>
      </c>
      <c r="E16" s="114">
        <f t="shared" si="2"/>
        <v>1.5</v>
      </c>
      <c r="F16" s="116">
        <v>1.5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</row>
    <row r="17" spans="1:12" ht="10.5" customHeight="1">
      <c r="A17" s="112" t="s">
        <v>117</v>
      </c>
      <c r="B17" s="113" t="s">
        <v>107</v>
      </c>
      <c r="C17" s="113" t="s">
        <v>119</v>
      </c>
      <c r="D17" s="114">
        <f t="shared" si="4"/>
        <v>0</v>
      </c>
      <c r="E17" s="114">
        <f t="shared" si="2"/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</row>
    <row r="18" spans="1:12" ht="10.5" customHeight="1">
      <c r="A18" s="112" t="s">
        <v>117</v>
      </c>
      <c r="B18" s="113" t="s">
        <v>109</v>
      </c>
      <c r="C18" s="113" t="s">
        <v>120</v>
      </c>
      <c r="D18" s="114">
        <f t="shared" si="4"/>
        <v>0</v>
      </c>
      <c r="E18" s="114">
        <f t="shared" si="2"/>
        <v>0</v>
      </c>
      <c r="F18" s="116"/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</row>
    <row r="19" spans="1:12" ht="10.5" customHeight="1">
      <c r="A19" s="112" t="s">
        <v>117</v>
      </c>
      <c r="B19" s="113" t="s">
        <v>111</v>
      </c>
      <c r="C19" s="113" t="s">
        <v>121</v>
      </c>
      <c r="D19" s="114">
        <f t="shared" si="4"/>
        <v>0</v>
      </c>
      <c r="E19" s="114">
        <f t="shared" si="2"/>
        <v>0</v>
      </c>
      <c r="F19" s="116"/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</row>
    <row r="20" spans="1:12" ht="10.5" customHeight="1">
      <c r="A20" s="112" t="s">
        <v>117</v>
      </c>
      <c r="B20" s="113" t="s">
        <v>122</v>
      </c>
      <c r="C20" s="113" t="s">
        <v>123</v>
      </c>
      <c r="D20" s="114">
        <f t="shared" si="4"/>
        <v>0</v>
      </c>
      <c r="E20" s="114">
        <f t="shared" si="2"/>
        <v>0</v>
      </c>
      <c r="F20" s="116"/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</row>
    <row r="21" spans="1:12" ht="10.5" customHeight="1">
      <c r="A21" s="112" t="s">
        <v>117</v>
      </c>
      <c r="B21" s="113" t="s">
        <v>124</v>
      </c>
      <c r="C21" s="113" t="s">
        <v>125</v>
      </c>
      <c r="D21" s="114">
        <f t="shared" si="4"/>
        <v>0</v>
      </c>
      <c r="E21" s="114">
        <f t="shared" si="2"/>
        <v>0</v>
      </c>
      <c r="F21" s="116"/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</row>
    <row r="22" spans="1:12" ht="10.5" customHeight="1">
      <c r="A22" s="112" t="s">
        <v>117</v>
      </c>
      <c r="B22" s="113" t="s">
        <v>126</v>
      </c>
      <c r="C22" s="113" t="s">
        <v>127</v>
      </c>
      <c r="D22" s="114">
        <f t="shared" si="4"/>
        <v>1</v>
      </c>
      <c r="E22" s="114">
        <f t="shared" si="2"/>
        <v>1</v>
      </c>
      <c r="F22" s="116">
        <v>1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</row>
    <row r="23" spans="1:12" ht="10.5" customHeight="1">
      <c r="A23" s="112" t="s">
        <v>117</v>
      </c>
      <c r="B23" s="113" t="s">
        <v>128</v>
      </c>
      <c r="C23" s="113" t="s">
        <v>129</v>
      </c>
      <c r="D23" s="114">
        <f t="shared" si="4"/>
        <v>0</v>
      </c>
      <c r="E23" s="114">
        <f t="shared" si="2"/>
        <v>0</v>
      </c>
      <c r="F23" s="116"/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</row>
    <row r="24" spans="1:12" ht="10.5" customHeight="1">
      <c r="A24" s="112" t="s">
        <v>117</v>
      </c>
      <c r="B24" s="113" t="s">
        <v>130</v>
      </c>
      <c r="C24" s="113" t="s">
        <v>131</v>
      </c>
      <c r="D24" s="114">
        <f t="shared" si="4"/>
        <v>0</v>
      </c>
      <c r="E24" s="114">
        <f t="shared" si="2"/>
        <v>0</v>
      </c>
      <c r="F24" s="116"/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</row>
    <row r="25" spans="1:12" ht="10.5" customHeight="1">
      <c r="A25" s="112" t="s">
        <v>117</v>
      </c>
      <c r="B25" s="113" t="s">
        <v>132</v>
      </c>
      <c r="C25" s="113" t="s">
        <v>133</v>
      </c>
      <c r="D25" s="114">
        <f t="shared" si="4"/>
        <v>0</v>
      </c>
      <c r="E25" s="114">
        <f t="shared" si="2"/>
        <v>0</v>
      </c>
      <c r="F25" s="116"/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</row>
    <row r="26" spans="1:12" ht="10.5" customHeight="1">
      <c r="A26" s="112" t="s">
        <v>117</v>
      </c>
      <c r="B26" s="113" t="s">
        <v>134</v>
      </c>
      <c r="C26" s="113" t="s">
        <v>135</v>
      </c>
      <c r="D26" s="114">
        <f t="shared" si="4"/>
        <v>0</v>
      </c>
      <c r="E26" s="114">
        <f t="shared" si="2"/>
        <v>0</v>
      </c>
      <c r="F26" s="116"/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</row>
    <row r="27" spans="1:12" ht="10.5" customHeight="1">
      <c r="A27" s="112" t="s">
        <v>117</v>
      </c>
      <c r="B27" s="113" t="s">
        <v>136</v>
      </c>
      <c r="C27" s="113" t="s">
        <v>137</v>
      </c>
      <c r="D27" s="114">
        <f t="shared" si="4"/>
        <v>0</v>
      </c>
      <c r="E27" s="114">
        <f t="shared" si="2"/>
        <v>0</v>
      </c>
      <c r="F27" s="116"/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</row>
    <row r="28" spans="1:12" ht="10.5" customHeight="1">
      <c r="A28" s="112" t="s">
        <v>117</v>
      </c>
      <c r="B28" s="113" t="s">
        <v>138</v>
      </c>
      <c r="C28" s="113" t="s">
        <v>139</v>
      </c>
      <c r="D28" s="114">
        <f t="shared" si="4"/>
        <v>0.2</v>
      </c>
      <c r="E28" s="114">
        <f t="shared" si="2"/>
        <v>0.2</v>
      </c>
      <c r="F28" s="116">
        <v>0.2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</row>
    <row r="29" spans="1:12" ht="10.5" customHeight="1">
      <c r="A29" s="112" t="s">
        <v>117</v>
      </c>
      <c r="B29" s="113" t="s">
        <v>140</v>
      </c>
      <c r="C29" s="113" t="s">
        <v>141</v>
      </c>
      <c r="D29" s="114">
        <f t="shared" si="4"/>
        <v>0</v>
      </c>
      <c r="E29" s="114">
        <f t="shared" si="2"/>
        <v>0</v>
      </c>
      <c r="F29" s="116"/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</row>
    <row r="30" spans="1:12" ht="10.5" customHeight="1">
      <c r="A30" s="112" t="s">
        <v>117</v>
      </c>
      <c r="B30" s="113" t="s">
        <v>142</v>
      </c>
      <c r="C30" s="113" t="s">
        <v>143</v>
      </c>
      <c r="D30" s="114">
        <f t="shared" si="4"/>
        <v>0</v>
      </c>
      <c r="E30" s="114">
        <f t="shared" si="2"/>
        <v>0</v>
      </c>
      <c r="F30" s="116"/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</row>
    <row r="31" spans="1:12" ht="10.5" customHeight="1">
      <c r="A31" s="112" t="s">
        <v>117</v>
      </c>
      <c r="B31" s="113" t="s">
        <v>144</v>
      </c>
      <c r="C31" s="113" t="s">
        <v>145</v>
      </c>
      <c r="D31" s="114">
        <f t="shared" si="4"/>
        <v>1.06</v>
      </c>
      <c r="E31" s="114">
        <f t="shared" si="2"/>
        <v>1.06</v>
      </c>
      <c r="F31" s="116">
        <v>1.06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</row>
    <row r="32" spans="1:12" ht="10.5" customHeight="1">
      <c r="A32" s="112" t="s">
        <v>117</v>
      </c>
      <c r="B32" s="113" t="s">
        <v>146</v>
      </c>
      <c r="C32" s="113" t="s">
        <v>147</v>
      </c>
      <c r="D32" s="114">
        <f t="shared" si="4"/>
        <v>0</v>
      </c>
      <c r="E32" s="114">
        <f t="shared" si="2"/>
        <v>0</v>
      </c>
      <c r="F32" s="116"/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</row>
    <row r="33" spans="1:12" ht="10.5" customHeight="1">
      <c r="A33" s="112" t="s">
        <v>117</v>
      </c>
      <c r="B33" s="113" t="s">
        <v>148</v>
      </c>
      <c r="C33" s="113" t="s">
        <v>149</v>
      </c>
      <c r="D33" s="114">
        <f t="shared" si="4"/>
        <v>0.3</v>
      </c>
      <c r="E33" s="114">
        <f t="shared" si="2"/>
        <v>0.3</v>
      </c>
      <c r="F33" s="116">
        <v>0.3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</row>
    <row r="34" spans="1:12" ht="10.5" customHeight="1">
      <c r="A34" s="112" t="s">
        <v>117</v>
      </c>
      <c r="B34" s="113" t="s">
        <v>150</v>
      </c>
      <c r="C34" s="113" t="s">
        <v>151</v>
      </c>
      <c r="D34" s="114">
        <f t="shared" si="4"/>
        <v>0</v>
      </c>
      <c r="E34" s="114">
        <f t="shared" si="2"/>
        <v>0</v>
      </c>
      <c r="F34" s="116"/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</row>
    <row r="35" spans="1:12" ht="10.5" customHeight="1">
      <c r="A35" s="112" t="s">
        <v>117</v>
      </c>
      <c r="B35" s="113" t="s">
        <v>113</v>
      </c>
      <c r="C35" s="113" t="s">
        <v>152</v>
      </c>
      <c r="D35" s="114">
        <f t="shared" si="4"/>
        <v>0</v>
      </c>
      <c r="E35" s="114">
        <f t="shared" si="2"/>
        <v>0</v>
      </c>
      <c r="F35" s="114"/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</row>
    <row r="36" spans="1:12" ht="10.5" customHeight="1">
      <c r="A36" s="112" t="s">
        <v>153</v>
      </c>
      <c r="B36" s="113"/>
      <c r="C36" s="113" t="s">
        <v>48</v>
      </c>
      <c r="D36" s="114">
        <f aca="true" t="shared" si="5" ref="D36:L36">D37+D38+D39</f>
        <v>6.72</v>
      </c>
      <c r="E36" s="114">
        <f t="shared" si="5"/>
        <v>6.72</v>
      </c>
      <c r="F36" s="114">
        <f t="shared" si="5"/>
        <v>6.72</v>
      </c>
      <c r="G36" s="114">
        <f t="shared" si="5"/>
        <v>0</v>
      </c>
      <c r="H36" s="114">
        <f t="shared" si="5"/>
        <v>0</v>
      </c>
      <c r="I36" s="114">
        <f t="shared" si="5"/>
        <v>0</v>
      </c>
      <c r="J36" s="114">
        <f t="shared" si="5"/>
        <v>0</v>
      </c>
      <c r="K36" s="114">
        <f t="shared" si="5"/>
        <v>0</v>
      </c>
      <c r="L36" s="114">
        <f t="shared" si="5"/>
        <v>0</v>
      </c>
    </row>
    <row r="37" spans="1:12" ht="10.5" customHeight="1">
      <c r="A37" s="113" t="s">
        <v>154</v>
      </c>
      <c r="B37" s="113" t="s">
        <v>107</v>
      </c>
      <c r="C37" s="113" t="s">
        <v>155</v>
      </c>
      <c r="D37" s="114">
        <f>E37+G37+H37+I37+J37+K37+L37</f>
        <v>0.64</v>
      </c>
      <c r="E37" s="114">
        <f t="shared" si="2"/>
        <v>0.64</v>
      </c>
      <c r="F37" s="114">
        <v>0.64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</row>
    <row r="38" spans="1:12" ht="10.5" customHeight="1">
      <c r="A38" s="112" t="s">
        <v>154</v>
      </c>
      <c r="B38" s="113" t="s">
        <v>130</v>
      </c>
      <c r="C38" s="113" t="s">
        <v>156</v>
      </c>
      <c r="D38" s="114">
        <f>E38+G38+H38+I38+J38+K38+L38</f>
        <v>4.72</v>
      </c>
      <c r="E38" s="114">
        <f t="shared" si="2"/>
        <v>4.72</v>
      </c>
      <c r="F38" s="114">
        <v>4.72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</row>
    <row r="39" spans="1:12" ht="10.5" customHeight="1">
      <c r="A39" s="113" t="s">
        <v>154</v>
      </c>
      <c r="B39" s="113" t="s">
        <v>136</v>
      </c>
      <c r="C39" s="113" t="s">
        <v>157</v>
      </c>
      <c r="D39" s="114">
        <f>E39+G39+H39+I39+J39+K39+L39</f>
        <v>1.36</v>
      </c>
      <c r="E39" s="114">
        <f t="shared" si="2"/>
        <v>1.36</v>
      </c>
      <c r="F39" s="114">
        <v>1.36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</row>
    <row r="40" spans="1:12" ht="12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ht="12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ht="9.7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9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9.7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ht="9.7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ht="9.7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</sheetData>
  <sheetProtection/>
  <mergeCells count="17">
    <mergeCell ref="J4:J6"/>
    <mergeCell ref="K4:K6"/>
    <mergeCell ref="L4:L6"/>
    <mergeCell ref="A5:A6"/>
    <mergeCell ref="B5:B6"/>
    <mergeCell ref="E5:E6"/>
    <mergeCell ref="F5:F6"/>
    <mergeCell ref="A1:B1"/>
    <mergeCell ref="A2:L2"/>
    <mergeCell ref="A3:F3"/>
    <mergeCell ref="A4:B4"/>
    <mergeCell ref="C4:C6"/>
    <mergeCell ref="D4:D6"/>
    <mergeCell ref="E4:F4"/>
    <mergeCell ref="G4:G6"/>
    <mergeCell ref="H4:H6"/>
    <mergeCell ref="I4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5.375" style="0" customWidth="1"/>
    <col min="2" max="2" width="33.75390625" style="0" customWidth="1"/>
    <col min="3" max="3" width="66.875" style="0" customWidth="1"/>
  </cols>
  <sheetData>
    <row r="1" spans="2:3" ht="14.25">
      <c r="B1" s="118"/>
      <c r="C1" s="97" t="s">
        <v>158</v>
      </c>
    </row>
    <row r="2" spans="2:3" ht="25.5">
      <c r="B2" s="285" t="s">
        <v>159</v>
      </c>
      <c r="C2" s="285"/>
    </row>
    <row r="3" spans="2:3" ht="22.5" customHeight="1">
      <c r="B3" s="126" t="s">
        <v>96</v>
      </c>
      <c r="C3" s="119" t="s">
        <v>10</v>
      </c>
    </row>
    <row r="4" spans="2:3" ht="19.5" customHeight="1">
      <c r="B4" s="120" t="s">
        <v>160</v>
      </c>
      <c r="C4" s="121" t="s">
        <v>161</v>
      </c>
    </row>
    <row r="5" spans="2:3" ht="19.5" customHeight="1">
      <c r="B5" s="122" t="s">
        <v>162</v>
      </c>
      <c r="C5" s="123">
        <v>5.5</v>
      </c>
    </row>
    <row r="6" spans="2:3" ht="19.5" customHeight="1">
      <c r="B6" s="124" t="s">
        <v>163</v>
      </c>
      <c r="C6" s="123"/>
    </row>
    <row r="7" spans="2:3" ht="19.5" customHeight="1">
      <c r="B7" s="124" t="s">
        <v>164</v>
      </c>
      <c r="C7" s="123">
        <v>1.5</v>
      </c>
    </row>
    <row r="8" spans="2:3" ht="19.5" customHeight="1">
      <c r="B8" s="124" t="s">
        <v>165</v>
      </c>
      <c r="C8" s="123">
        <v>4</v>
      </c>
    </row>
    <row r="9" spans="2:3" ht="19.5" customHeight="1">
      <c r="B9" s="124" t="s">
        <v>166</v>
      </c>
      <c r="C9" s="123">
        <v>4</v>
      </c>
    </row>
    <row r="10" spans="2:3" ht="19.5" customHeight="1">
      <c r="B10" s="124" t="s">
        <v>167</v>
      </c>
      <c r="C10" s="125">
        <v>0</v>
      </c>
    </row>
    <row r="11" spans="2:3" ht="19.5" customHeight="1">
      <c r="B11" s="124"/>
      <c r="C11" s="124"/>
    </row>
    <row r="12" spans="2:3" ht="111" customHeight="1">
      <c r="B12" s="286" t="s">
        <v>168</v>
      </c>
      <c r="C12" s="286"/>
    </row>
  </sheetData>
  <sheetProtection/>
  <mergeCells count="2">
    <mergeCell ref="B2:C2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7.375" style="0" customWidth="1"/>
    <col min="2" max="2" width="8.50390625" style="0" customWidth="1"/>
    <col min="3" max="3" width="19.50390625" style="0" customWidth="1"/>
    <col min="4" max="4" width="8.375" style="0" customWidth="1"/>
    <col min="5" max="5" width="11.375" style="0" customWidth="1"/>
  </cols>
  <sheetData>
    <row r="1" spans="1:18" s="150" customFormat="1" ht="25.5" customHeight="1">
      <c r="A1" s="143"/>
      <c r="B1" s="143"/>
      <c r="C1" s="144"/>
      <c r="D1" s="145"/>
      <c r="E1" s="146"/>
      <c r="F1" s="147"/>
      <c r="G1" s="147"/>
      <c r="H1" s="147"/>
      <c r="I1" s="148"/>
      <c r="J1" s="147"/>
      <c r="K1" s="147"/>
      <c r="L1" s="149"/>
      <c r="M1"/>
      <c r="N1"/>
      <c r="O1"/>
      <c r="P1"/>
      <c r="Q1"/>
      <c r="R1" s="149" t="s">
        <v>186</v>
      </c>
    </row>
    <row r="2" spans="1:18" s="150" customFormat="1" ht="21.75" customHeight="1">
      <c r="A2" s="287" t="s">
        <v>187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s="150" customFormat="1" ht="25.5" customHeight="1">
      <c r="A3" s="288" t="s">
        <v>96</v>
      </c>
      <c r="B3" s="289"/>
      <c r="C3" s="289"/>
      <c r="D3" s="289"/>
      <c r="E3" s="289"/>
      <c r="F3" s="147"/>
      <c r="G3" s="151"/>
      <c r="H3" s="151"/>
      <c r="I3" s="151"/>
      <c r="J3" s="151"/>
      <c r="K3" s="151"/>
      <c r="L3" s="152"/>
      <c r="M3"/>
      <c r="N3"/>
      <c r="O3"/>
      <c r="P3"/>
      <c r="Q3" s="152"/>
      <c r="R3" s="152" t="s">
        <v>10</v>
      </c>
    </row>
    <row r="4" spans="1:18" ht="14.25" customHeight="1">
      <c r="A4" s="290" t="s">
        <v>188</v>
      </c>
      <c r="B4" s="292" t="s">
        <v>189</v>
      </c>
      <c r="C4" s="153"/>
      <c r="D4" s="294" t="s">
        <v>190</v>
      </c>
      <c r="E4" s="294" t="s">
        <v>191</v>
      </c>
      <c r="F4" s="294" t="s">
        <v>192</v>
      </c>
      <c r="G4" s="296" t="s">
        <v>193</v>
      </c>
      <c r="H4" s="297"/>
      <c r="I4" s="297"/>
      <c r="J4" s="298"/>
      <c r="K4" s="299" t="s">
        <v>194</v>
      </c>
      <c r="L4" s="300"/>
      <c r="M4" s="300"/>
      <c r="N4" s="300"/>
      <c r="O4" s="300"/>
      <c r="P4" s="301"/>
      <c r="Q4" s="302" t="s">
        <v>195</v>
      </c>
      <c r="R4" s="154"/>
    </row>
    <row r="5" spans="1:18" ht="57.75" customHeight="1">
      <c r="A5" s="291"/>
      <c r="B5" s="293"/>
      <c r="C5" s="155" t="s">
        <v>196</v>
      </c>
      <c r="D5" s="295"/>
      <c r="E5" s="295"/>
      <c r="F5" s="295"/>
      <c r="G5" s="155" t="s">
        <v>197</v>
      </c>
      <c r="H5" s="155" t="s">
        <v>198</v>
      </c>
      <c r="I5" s="155" t="s">
        <v>116</v>
      </c>
      <c r="J5" s="155" t="s">
        <v>199</v>
      </c>
      <c r="K5" s="156" t="s">
        <v>197</v>
      </c>
      <c r="L5" s="156" t="s">
        <v>200</v>
      </c>
      <c r="M5" s="157" t="s">
        <v>201</v>
      </c>
      <c r="N5" s="157" t="s">
        <v>26</v>
      </c>
      <c r="O5" s="157" t="s">
        <v>202</v>
      </c>
      <c r="P5" s="158" t="s">
        <v>203</v>
      </c>
      <c r="Q5" s="303"/>
      <c r="R5" s="154" t="s">
        <v>204</v>
      </c>
    </row>
    <row r="6" spans="1:18" ht="20.25" customHeight="1">
      <c r="A6" s="127">
        <v>140001</v>
      </c>
      <c r="B6" s="127" t="s">
        <v>169</v>
      </c>
      <c r="C6" s="128" t="s">
        <v>170</v>
      </c>
      <c r="D6" s="129" t="s">
        <v>32</v>
      </c>
      <c r="E6" s="130" t="s">
        <v>1</v>
      </c>
      <c r="F6" s="131">
        <f aca="true" t="shared" si="0" ref="F6:F22">G6+K6+Q6+R6</f>
        <v>53.0748</v>
      </c>
      <c r="G6" s="131">
        <v>53.0748</v>
      </c>
      <c r="H6" s="131">
        <v>53.0748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/>
    </row>
    <row r="7" spans="1:18" ht="18.75" customHeight="1">
      <c r="A7" s="127">
        <v>140001</v>
      </c>
      <c r="B7" s="127" t="s">
        <v>169</v>
      </c>
      <c r="C7" s="128" t="s">
        <v>171</v>
      </c>
      <c r="D7" s="129" t="s">
        <v>32</v>
      </c>
      <c r="E7" s="130" t="s">
        <v>1</v>
      </c>
      <c r="F7" s="131">
        <f t="shared" si="0"/>
        <v>2.8494</v>
      </c>
      <c r="G7" s="131">
        <v>2.8494</v>
      </c>
      <c r="H7" s="131">
        <v>2.8494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/>
    </row>
    <row r="8" spans="1:18" ht="16.5" customHeight="1">
      <c r="A8" s="127">
        <v>140001</v>
      </c>
      <c r="B8" s="127" t="s">
        <v>169</v>
      </c>
      <c r="C8" s="133" t="s">
        <v>172</v>
      </c>
      <c r="D8" s="129" t="s">
        <v>32</v>
      </c>
      <c r="E8" s="130" t="s">
        <v>1</v>
      </c>
      <c r="F8" s="131">
        <f t="shared" si="0"/>
        <v>1.0614960000000002</v>
      </c>
      <c r="G8" s="131">
        <v>1.0614960000000002</v>
      </c>
      <c r="H8" s="131">
        <v>0</v>
      </c>
      <c r="I8" s="132">
        <v>1.0614960000000002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/>
    </row>
    <row r="9" spans="1:18" ht="18.75" customHeight="1">
      <c r="A9" s="127">
        <v>140001</v>
      </c>
      <c r="B9" s="127" t="s">
        <v>169</v>
      </c>
      <c r="C9" s="133" t="s">
        <v>173</v>
      </c>
      <c r="D9" s="129" t="s">
        <v>32</v>
      </c>
      <c r="E9" s="130" t="s">
        <v>1</v>
      </c>
      <c r="F9" s="131">
        <f t="shared" si="0"/>
        <v>3.6</v>
      </c>
      <c r="G9" s="131">
        <v>3.6</v>
      </c>
      <c r="H9" s="131">
        <v>3.6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/>
    </row>
    <row r="10" spans="1:18" ht="27.75" customHeight="1">
      <c r="A10" s="127">
        <v>140001</v>
      </c>
      <c r="B10" s="127" t="s">
        <v>169</v>
      </c>
      <c r="C10" s="128" t="s">
        <v>174</v>
      </c>
      <c r="D10" s="129" t="s">
        <v>32</v>
      </c>
      <c r="E10" s="130" t="s">
        <v>1</v>
      </c>
      <c r="F10" s="131">
        <f t="shared" si="0"/>
        <v>51.44332</v>
      </c>
      <c r="G10" s="131">
        <v>51.44332</v>
      </c>
      <c r="H10" s="131">
        <v>51.44332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/>
    </row>
    <row r="11" spans="1:18" ht="19.5" customHeight="1">
      <c r="A11" s="134">
        <v>140001</v>
      </c>
      <c r="B11" s="127" t="s">
        <v>169</v>
      </c>
      <c r="C11" s="135" t="s">
        <v>175</v>
      </c>
      <c r="D11" s="129" t="s">
        <v>32</v>
      </c>
      <c r="E11" s="136" t="s">
        <v>1</v>
      </c>
      <c r="F11" s="131">
        <f t="shared" si="0"/>
        <v>3.2922000000000002</v>
      </c>
      <c r="G11" s="131">
        <v>3.2922000000000002</v>
      </c>
      <c r="H11" s="131">
        <v>3.2922000000000002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/>
    </row>
    <row r="12" spans="1:18" ht="18.75" customHeight="1">
      <c r="A12" s="137">
        <v>140001</v>
      </c>
      <c r="B12" s="127" t="s">
        <v>169</v>
      </c>
      <c r="C12" s="138" t="s">
        <v>176</v>
      </c>
      <c r="D12" s="129" t="s">
        <v>32</v>
      </c>
      <c r="E12" s="137" t="s">
        <v>1</v>
      </c>
      <c r="F12" s="131">
        <f t="shared" si="0"/>
        <v>0.6384000000000001</v>
      </c>
      <c r="G12" s="131">
        <v>0.6384000000000001</v>
      </c>
      <c r="H12" s="131">
        <v>0</v>
      </c>
      <c r="I12" s="132">
        <v>0</v>
      </c>
      <c r="J12" s="132">
        <v>0.6384000000000001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/>
    </row>
    <row r="13" spans="1:18" ht="15.75" customHeight="1">
      <c r="A13" s="130">
        <v>140001</v>
      </c>
      <c r="B13" s="127" t="s">
        <v>169</v>
      </c>
      <c r="C13" s="130" t="s">
        <v>177</v>
      </c>
      <c r="D13" s="129" t="s">
        <v>32</v>
      </c>
      <c r="E13" s="130" t="s">
        <v>1</v>
      </c>
      <c r="F13" s="131">
        <f t="shared" si="0"/>
        <v>3</v>
      </c>
      <c r="G13" s="131">
        <v>3</v>
      </c>
      <c r="H13" s="131">
        <v>0</v>
      </c>
      <c r="I13" s="132">
        <v>3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/>
    </row>
    <row r="14" spans="1:18" ht="14.25">
      <c r="A14" s="134">
        <v>140001</v>
      </c>
      <c r="B14" s="127" t="s">
        <v>169</v>
      </c>
      <c r="C14" s="135" t="s">
        <v>178</v>
      </c>
      <c r="D14" s="129" t="s">
        <v>32</v>
      </c>
      <c r="E14" s="136" t="s">
        <v>1</v>
      </c>
      <c r="F14" s="131">
        <f t="shared" si="0"/>
        <v>1.358</v>
      </c>
      <c r="G14" s="131">
        <v>1.358</v>
      </c>
      <c r="H14" s="131">
        <v>0</v>
      </c>
      <c r="I14" s="132">
        <v>0</v>
      </c>
      <c r="J14" s="132">
        <v>1.358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/>
    </row>
    <row r="15" spans="1:18" ht="21.75" customHeight="1">
      <c r="A15" s="139">
        <v>140001</v>
      </c>
      <c r="B15" s="127" t="s">
        <v>169</v>
      </c>
      <c r="C15" s="139" t="s">
        <v>179</v>
      </c>
      <c r="D15" s="140" t="s">
        <v>32</v>
      </c>
      <c r="E15" s="139" t="s">
        <v>1</v>
      </c>
      <c r="F15" s="131">
        <f t="shared" si="0"/>
        <v>2.2400000000000007</v>
      </c>
      <c r="G15" s="132">
        <v>0</v>
      </c>
      <c r="H15" s="132">
        <v>0</v>
      </c>
      <c r="I15" s="132">
        <v>0</v>
      </c>
      <c r="J15" s="132">
        <v>0</v>
      </c>
      <c r="K15" s="132">
        <v>2.2400000000000007</v>
      </c>
      <c r="L15" s="132">
        <v>2.2400000000000007</v>
      </c>
      <c r="M15" s="141">
        <v>0</v>
      </c>
      <c r="N15" s="141">
        <v>0</v>
      </c>
      <c r="O15" s="141">
        <v>0</v>
      </c>
      <c r="P15" s="141">
        <v>0</v>
      </c>
      <c r="Q15" s="132">
        <v>0</v>
      </c>
      <c r="R15" s="132"/>
    </row>
    <row r="16" spans="1:18" ht="25.5" customHeight="1">
      <c r="A16" s="139">
        <v>140001</v>
      </c>
      <c r="B16" s="139" t="s">
        <v>169</v>
      </c>
      <c r="C16" s="139" t="s">
        <v>180</v>
      </c>
      <c r="D16" s="140" t="s">
        <v>33</v>
      </c>
      <c r="E16" s="139" t="s">
        <v>2</v>
      </c>
      <c r="F16" s="131">
        <f t="shared" si="0"/>
        <v>12.75</v>
      </c>
      <c r="G16" s="132">
        <v>0</v>
      </c>
      <c r="H16" s="132">
        <v>0</v>
      </c>
      <c r="I16" s="132">
        <v>0</v>
      </c>
      <c r="J16" s="132">
        <v>0</v>
      </c>
      <c r="K16" s="132">
        <v>12.75</v>
      </c>
      <c r="L16" s="132">
        <v>12.75</v>
      </c>
      <c r="M16" s="141">
        <v>0</v>
      </c>
      <c r="N16" s="141">
        <v>0</v>
      </c>
      <c r="O16" s="141">
        <v>0</v>
      </c>
      <c r="P16" s="141">
        <v>0</v>
      </c>
      <c r="Q16" s="132">
        <v>0</v>
      </c>
      <c r="R16" s="132"/>
    </row>
    <row r="17" spans="1:18" ht="33.75" customHeight="1">
      <c r="A17" s="139">
        <v>140001</v>
      </c>
      <c r="B17" s="139" t="s">
        <v>169</v>
      </c>
      <c r="C17" s="139" t="s">
        <v>181</v>
      </c>
      <c r="D17" s="140" t="s">
        <v>33</v>
      </c>
      <c r="E17" s="139" t="s">
        <v>2</v>
      </c>
      <c r="F17" s="131">
        <f t="shared" si="0"/>
        <v>1.5</v>
      </c>
      <c r="G17" s="132">
        <v>0</v>
      </c>
      <c r="H17" s="132">
        <v>0</v>
      </c>
      <c r="I17" s="132">
        <v>0</v>
      </c>
      <c r="J17" s="132">
        <v>0</v>
      </c>
      <c r="K17" s="132">
        <v>1.5</v>
      </c>
      <c r="L17" s="132">
        <v>1.5</v>
      </c>
      <c r="M17" s="141">
        <v>0</v>
      </c>
      <c r="N17" s="141">
        <v>0</v>
      </c>
      <c r="O17" s="141">
        <v>0</v>
      </c>
      <c r="P17" s="141">
        <v>0</v>
      </c>
      <c r="Q17" s="132">
        <v>0</v>
      </c>
      <c r="R17" s="132"/>
    </row>
    <row r="18" spans="1:18" ht="51.75" customHeight="1">
      <c r="A18" s="127">
        <v>140001</v>
      </c>
      <c r="B18" s="127" t="s">
        <v>169</v>
      </c>
      <c r="C18" s="134" t="s">
        <v>182</v>
      </c>
      <c r="D18" s="129" t="s">
        <v>34</v>
      </c>
      <c r="E18" s="133" t="s">
        <v>35</v>
      </c>
      <c r="F18" s="131">
        <f t="shared" si="0"/>
        <v>7.330560000000001</v>
      </c>
      <c r="G18" s="131">
        <v>7.330560000000001</v>
      </c>
      <c r="H18" s="131">
        <v>7.330560000000001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/>
    </row>
    <row r="19" spans="1:18" ht="42.75" customHeight="1">
      <c r="A19" s="127">
        <v>140001</v>
      </c>
      <c r="B19" s="127" t="s">
        <v>169</v>
      </c>
      <c r="C19" s="142" t="s">
        <v>183</v>
      </c>
      <c r="D19" s="129" t="s">
        <v>36</v>
      </c>
      <c r="E19" s="130" t="s">
        <v>3</v>
      </c>
      <c r="F19" s="131">
        <f t="shared" si="0"/>
        <v>0.07278200000000001</v>
      </c>
      <c r="G19" s="131">
        <v>0.07278200000000001</v>
      </c>
      <c r="H19" s="131">
        <v>0.07278200000000001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/>
    </row>
    <row r="20" spans="1:18" ht="45" customHeight="1">
      <c r="A20" s="127">
        <v>140001</v>
      </c>
      <c r="B20" s="127" t="s">
        <v>169</v>
      </c>
      <c r="C20" s="142" t="s">
        <v>184</v>
      </c>
      <c r="D20" s="129" t="s">
        <v>37</v>
      </c>
      <c r="E20" s="130" t="s">
        <v>4</v>
      </c>
      <c r="F20" s="131">
        <f t="shared" si="0"/>
        <v>0.14556500000000003</v>
      </c>
      <c r="G20" s="131">
        <v>0.14556500000000003</v>
      </c>
      <c r="H20" s="131">
        <v>0.14556500000000003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/>
    </row>
    <row r="21" spans="1:18" ht="30.75" customHeight="1">
      <c r="A21" s="127">
        <v>140001</v>
      </c>
      <c r="B21" s="127" t="s">
        <v>169</v>
      </c>
      <c r="C21" s="128" t="s">
        <v>185</v>
      </c>
      <c r="D21" s="129" t="s">
        <v>38</v>
      </c>
      <c r="E21" s="130" t="s">
        <v>5</v>
      </c>
      <c r="F21" s="131">
        <f t="shared" si="0"/>
        <v>2.243472</v>
      </c>
      <c r="G21" s="131">
        <v>2.243472</v>
      </c>
      <c r="H21" s="131">
        <v>2.243472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/>
    </row>
    <row r="22" spans="1:18" ht="24.75" customHeight="1">
      <c r="A22" s="127">
        <v>140001</v>
      </c>
      <c r="B22" s="127" t="s">
        <v>169</v>
      </c>
      <c r="C22" s="134" t="s">
        <v>6</v>
      </c>
      <c r="D22" s="129" t="s">
        <v>39</v>
      </c>
      <c r="E22" s="133" t="s">
        <v>6</v>
      </c>
      <c r="F22" s="131">
        <f t="shared" si="0"/>
        <v>4.722624</v>
      </c>
      <c r="G22" s="131">
        <v>4.722624</v>
      </c>
      <c r="H22" s="131">
        <v>0</v>
      </c>
      <c r="I22" s="132">
        <v>0</v>
      </c>
      <c r="J22" s="132">
        <v>4.722624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/>
    </row>
  </sheetData>
  <sheetProtection/>
  <mergeCells count="10">
    <mergeCell ref="A2:R2"/>
    <mergeCell ref="A3:E3"/>
    <mergeCell ref="A4:A5"/>
    <mergeCell ref="B4:B5"/>
    <mergeCell ref="D4:D5"/>
    <mergeCell ref="E4:E5"/>
    <mergeCell ref="F4:F5"/>
    <mergeCell ref="G4:J4"/>
    <mergeCell ref="K4:P4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26"/>
    </sheetView>
  </sheetViews>
  <sheetFormatPr defaultColWidth="9.00390625" defaultRowHeight="14.25"/>
  <sheetData>
    <row r="1" spans="1:15" ht="14.25">
      <c r="A1" s="310"/>
      <c r="B1" s="310"/>
      <c r="C1" s="311"/>
      <c r="D1" s="312"/>
      <c r="E1" s="313"/>
      <c r="F1" s="314"/>
      <c r="G1" s="314"/>
      <c r="H1" s="314"/>
      <c r="I1" s="316"/>
      <c r="J1" s="314"/>
      <c r="K1" s="314"/>
      <c r="L1" s="317" t="s">
        <v>229</v>
      </c>
      <c r="M1" s="309"/>
      <c r="N1" s="309"/>
      <c r="O1" s="309"/>
    </row>
    <row r="2" spans="1:15" ht="25.5">
      <c r="A2" s="287" t="s">
        <v>230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309"/>
      <c r="N2" s="309"/>
      <c r="O2" s="309"/>
    </row>
    <row r="3" spans="1:15" ht="14.25">
      <c r="A3" s="288"/>
      <c r="B3" s="289"/>
      <c r="C3" s="289"/>
      <c r="D3" s="289"/>
      <c r="E3" s="289"/>
      <c r="F3" s="314"/>
      <c r="G3" s="315"/>
      <c r="H3" s="315"/>
      <c r="I3" s="315"/>
      <c r="J3" s="315"/>
      <c r="K3" s="315"/>
      <c r="L3" s="318" t="s">
        <v>10</v>
      </c>
      <c r="M3" s="309"/>
      <c r="N3" s="309"/>
      <c r="O3" s="309"/>
    </row>
    <row r="4" spans="1:15" ht="14.25">
      <c r="A4" s="308" t="s">
        <v>11</v>
      </c>
      <c r="B4" s="306" t="s">
        <v>12</v>
      </c>
      <c r="C4" s="305" t="s">
        <v>13</v>
      </c>
      <c r="D4" s="306" t="s">
        <v>14</v>
      </c>
      <c r="E4" s="306" t="s">
        <v>15</v>
      </c>
      <c r="F4" s="322" t="s">
        <v>43</v>
      </c>
      <c r="G4" s="322"/>
      <c r="H4" s="322"/>
      <c r="I4" s="334"/>
      <c r="J4" s="335" t="s">
        <v>44</v>
      </c>
      <c r="K4" s="322"/>
      <c r="L4" s="334"/>
      <c r="M4" s="309"/>
      <c r="N4" s="309"/>
      <c r="O4" s="309"/>
    </row>
    <row r="5" spans="1:15" ht="24">
      <c r="A5" s="307"/>
      <c r="B5" s="306"/>
      <c r="C5" s="304"/>
      <c r="D5" s="306"/>
      <c r="E5" s="306"/>
      <c r="F5" s="323" t="s">
        <v>45</v>
      </c>
      <c r="G5" s="321" t="s">
        <v>46</v>
      </c>
      <c r="H5" s="321" t="s">
        <v>47</v>
      </c>
      <c r="I5" s="321" t="s">
        <v>48</v>
      </c>
      <c r="J5" s="321" t="s">
        <v>45</v>
      </c>
      <c r="K5" s="321" t="s">
        <v>49</v>
      </c>
      <c r="L5" s="321" t="s">
        <v>50</v>
      </c>
      <c r="M5" s="309"/>
      <c r="N5" s="309"/>
      <c r="O5" s="309"/>
    </row>
    <row r="6" spans="1:15" ht="14.25">
      <c r="A6" s="324" t="s">
        <v>29</v>
      </c>
      <c r="B6" s="325" t="s">
        <v>29</v>
      </c>
      <c r="C6" s="325" t="s">
        <v>29</v>
      </c>
      <c r="D6" s="326" t="s">
        <v>29</v>
      </c>
      <c r="E6" s="327" t="s">
        <v>29</v>
      </c>
      <c r="F6" s="326">
        <v>1</v>
      </c>
      <c r="G6" s="326">
        <v>2</v>
      </c>
      <c r="H6" s="326">
        <v>3</v>
      </c>
      <c r="I6" s="326">
        <v>4</v>
      </c>
      <c r="J6" s="326">
        <v>5</v>
      </c>
      <c r="K6" s="326">
        <v>6</v>
      </c>
      <c r="L6" s="326">
        <v>7</v>
      </c>
      <c r="M6" s="309"/>
      <c r="N6" s="309"/>
      <c r="O6" s="309"/>
    </row>
    <row r="7" spans="1:15" ht="14.25">
      <c r="A7" s="328"/>
      <c r="B7" s="328"/>
      <c r="C7" s="328"/>
      <c r="D7" s="328"/>
      <c r="E7" s="329"/>
      <c r="F7" s="329"/>
      <c r="G7" s="330"/>
      <c r="H7" s="330"/>
      <c r="I7" s="330"/>
      <c r="J7" s="329"/>
      <c r="K7" s="330"/>
      <c r="L7" s="330"/>
      <c r="M7" s="319"/>
      <c r="N7" s="319"/>
      <c r="O7" s="319"/>
    </row>
    <row r="8" spans="1:15" ht="14.25">
      <c r="A8" s="331"/>
      <c r="B8" s="328"/>
      <c r="C8" s="328"/>
      <c r="D8" s="328"/>
      <c r="E8" s="329"/>
      <c r="F8" s="329"/>
      <c r="G8" s="330"/>
      <c r="H8" s="330"/>
      <c r="I8" s="330"/>
      <c r="J8" s="329"/>
      <c r="K8" s="330"/>
      <c r="L8" s="330"/>
      <c r="M8" s="319"/>
      <c r="N8" s="319"/>
      <c r="O8" s="319"/>
    </row>
    <row r="9" spans="1:15" ht="14.25">
      <c r="A9" s="328"/>
      <c r="B9" s="328"/>
      <c r="C9" s="328"/>
      <c r="D9" s="328"/>
      <c r="E9" s="329"/>
      <c r="F9" s="329"/>
      <c r="G9" s="330"/>
      <c r="H9" s="330"/>
      <c r="I9" s="330"/>
      <c r="J9" s="329"/>
      <c r="K9" s="330"/>
      <c r="L9" s="330"/>
      <c r="M9" s="319"/>
      <c r="N9" s="319"/>
      <c r="O9" s="319"/>
    </row>
    <row r="10" spans="1:15" ht="14.25">
      <c r="A10" s="328"/>
      <c r="B10" s="328"/>
      <c r="C10" s="328"/>
      <c r="D10" s="328"/>
      <c r="E10" s="329"/>
      <c r="F10" s="329"/>
      <c r="G10" s="330"/>
      <c r="H10" s="330"/>
      <c r="I10" s="330"/>
      <c r="J10" s="329"/>
      <c r="K10" s="330"/>
      <c r="L10" s="330"/>
      <c r="M10" s="319"/>
      <c r="N10" s="319"/>
      <c r="O10" s="319"/>
    </row>
    <row r="11" spans="1:15" ht="14.25">
      <c r="A11" s="332"/>
      <c r="B11" s="328"/>
      <c r="C11" s="328"/>
      <c r="D11" s="328"/>
      <c r="E11" s="329"/>
      <c r="F11" s="329"/>
      <c r="G11" s="330"/>
      <c r="H11" s="330"/>
      <c r="I11" s="330"/>
      <c r="J11" s="329"/>
      <c r="K11" s="330"/>
      <c r="L11" s="330"/>
      <c r="M11" s="319"/>
      <c r="N11" s="319"/>
      <c r="O11" s="319"/>
    </row>
    <row r="12" spans="1:15" ht="14.25">
      <c r="A12" s="333"/>
      <c r="B12" s="333"/>
      <c r="C12" s="320"/>
      <c r="D12" s="333"/>
      <c r="E12" s="333"/>
      <c r="F12" s="333"/>
      <c r="G12" s="333"/>
      <c r="H12" s="333"/>
      <c r="I12" s="333"/>
      <c r="J12" s="333"/>
      <c r="K12" s="320"/>
      <c r="L12" s="333"/>
      <c r="M12" s="309"/>
      <c r="N12" s="309"/>
      <c r="O12" s="309"/>
    </row>
    <row r="13" spans="1:15" ht="14.25">
      <c r="A13" s="333"/>
      <c r="B13" s="333"/>
      <c r="C13" s="333"/>
      <c r="D13" s="333"/>
      <c r="E13" s="333"/>
      <c r="F13" s="333"/>
      <c r="G13" s="333"/>
      <c r="H13" s="320"/>
      <c r="I13" s="320"/>
      <c r="J13" s="320"/>
      <c r="K13" s="320"/>
      <c r="L13" s="320"/>
      <c r="M13" s="309"/>
      <c r="N13" s="309"/>
      <c r="O13" s="309"/>
    </row>
    <row r="14" spans="1:15" ht="14.25">
      <c r="A14" s="320"/>
      <c r="B14" s="333"/>
      <c r="C14" s="333"/>
      <c r="D14" s="333"/>
      <c r="E14" s="333"/>
      <c r="F14" s="333"/>
      <c r="G14" s="333"/>
      <c r="H14" s="333"/>
      <c r="I14" s="320"/>
      <c r="J14" s="320"/>
      <c r="K14" s="320"/>
      <c r="L14" s="320"/>
      <c r="M14" s="309"/>
      <c r="N14" s="309"/>
      <c r="O14" s="309"/>
    </row>
    <row r="15" spans="1:15" ht="14.25">
      <c r="A15" s="320"/>
      <c r="B15" s="320"/>
      <c r="C15" s="320"/>
      <c r="D15" s="333"/>
      <c r="E15" s="333"/>
      <c r="F15" s="333"/>
      <c r="G15" s="333"/>
      <c r="H15" s="333"/>
      <c r="I15" s="320"/>
      <c r="J15" s="320"/>
      <c r="K15" s="320"/>
      <c r="L15" s="320"/>
      <c r="M15" s="309"/>
      <c r="N15" s="309"/>
      <c r="O15" s="309"/>
    </row>
    <row r="16" spans="1:15" ht="14.25">
      <c r="A16" s="320"/>
      <c r="B16" s="320"/>
      <c r="C16" s="320"/>
      <c r="D16" s="320"/>
      <c r="E16" s="333"/>
      <c r="F16" s="320"/>
      <c r="G16" s="333"/>
      <c r="H16" s="333"/>
      <c r="I16" s="320"/>
      <c r="J16" s="320"/>
      <c r="K16" s="320"/>
      <c r="L16" s="320"/>
      <c r="M16" s="309"/>
      <c r="N16" s="309"/>
      <c r="O16" s="309"/>
    </row>
    <row r="17" spans="1:15" ht="14.25">
      <c r="A17" s="320"/>
      <c r="B17" s="320"/>
      <c r="C17" s="320"/>
      <c r="D17" s="320"/>
      <c r="E17" s="320"/>
      <c r="F17" s="320"/>
      <c r="G17" s="320"/>
      <c r="H17" s="333"/>
      <c r="I17" s="320"/>
      <c r="J17" s="320"/>
      <c r="K17" s="320"/>
      <c r="L17" s="320"/>
      <c r="M17" s="309"/>
      <c r="N17" s="309"/>
      <c r="O17" s="309"/>
    </row>
    <row r="18" spans="1:15" ht="14.25">
      <c r="A18" s="320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09"/>
      <c r="N18" s="309"/>
      <c r="O18" s="309"/>
    </row>
    <row r="19" spans="1:15" ht="14.25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09"/>
      <c r="N19" s="309"/>
      <c r="O19" s="309"/>
    </row>
    <row r="20" spans="1:15" ht="14.25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</row>
    <row r="21" spans="1:15" ht="14.25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</row>
    <row r="22" spans="1:15" ht="14.25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</row>
    <row r="23" spans="1:15" ht="14.2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</row>
    <row r="24" spans="1:15" ht="14.25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</row>
    <row r="25" spans="1:15" ht="14.2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</row>
    <row r="26" spans="1:15" ht="14.25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2017-06-02T03:18:14Z</cp:lastPrinted>
  <dcterms:created xsi:type="dcterms:W3CDTF">1996-12-17T01:32:42Z</dcterms:created>
  <dcterms:modified xsi:type="dcterms:W3CDTF">2017-06-05T02:11:23Z</dcterms:modified>
  <cp:category/>
  <cp:version/>
  <cp:contentType/>
  <cp:contentStatus/>
</cp:coreProperties>
</file>