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485" firstSheet="3" activeTab="7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_FilterDatabase" localSheetId="1" hidden="1">'2收入预算总表'!$A$1:$R$14</definedName>
    <definedName name="_xlnm._FilterDatabase" localSheetId="2" hidden="1">'3支出预算总表'!$A$1:$L$15</definedName>
    <definedName name="_xlnm.Print_Area" localSheetId="0">'1部门预算收支总表'!#REF!</definedName>
    <definedName name="_xlnm.Print_Area" localSheetId="3">'4一般公共预算和政府性基金收支总表'!#REF!</definedName>
    <definedName name="_xlnm.Print_Area" localSheetId="5">'6一般公共预算基本支出表'!#REF!</definedName>
    <definedName name="_xlnm.Print_Area" localSheetId="6">'7一般公共预算“三公”经费支出表'!#REF!</definedName>
    <definedName name="_xlnm.Print_Area" localSheetId="7">'8政府性基金支出表'!$A$1:$L$11</definedName>
    <definedName name="_xlnm.Print_Titles" localSheetId="1">'2收入预算总表'!$1:$6</definedName>
    <definedName name="_xlnm.Print_Titles" localSheetId="2">'3支出预算总表'!$1:$7</definedName>
    <definedName name="_xlnm.Print_Titles" localSheetId="4">'5一般公共预算支出表'!$1:$6</definedName>
    <definedName name="_xlnm.Print_Titles" localSheetId="7">'8政府性基金支出表'!$1:$5</definedName>
  </definedNames>
  <calcPr fullCalcOnLoad="1"/>
</workbook>
</file>

<file path=xl/sharedStrings.xml><?xml version="1.0" encoding="utf-8"?>
<sst xmlns="http://schemas.openxmlformats.org/spreadsheetml/2006/main" count="377" uniqueCount="192">
  <si>
    <t>预算01表</t>
  </si>
  <si>
    <t xml:space="preserve"> 2017年部门收支总体情况表</t>
  </si>
  <si>
    <t>单位名称：新华区党校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</si>
  <si>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</si>
  <si>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</si>
  <si>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</si>
  <si>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</si>
  <si>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</si>
  <si>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</si>
  <si>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</si>
  <si>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</si>
  <si>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</si>
  <si>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</si>
  <si>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</si>
  <si>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</si>
  <si>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</si>
  <si>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</si>
  <si>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</si>
  <si>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</si>
  <si>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</si>
  <si>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</si>
  <si>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</si>
  <si>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</si>
  <si>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</si>
  <si>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</si>
  <si>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</si>
  <si>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</si>
  <si>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</si>
  <si>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</si>
  <si>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</si>
  <si>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</si>
  <si>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</si>
  <si>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</si>
  <si>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</si>
  <si>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</si>
  <si>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</si>
  <si>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</si>
  <si>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</si>
  <si>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</si>
  <si>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</si>
  <si>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</si>
  <si>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</si>
  <si>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</si>
  <si>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2017年部门收入总体情况表</t>
  </si>
  <si>
    <t>单位代码</t>
  </si>
  <si>
    <t>单位名称</t>
  </si>
  <si>
    <t>科目编码</t>
  </si>
  <si>
    <t>单位（科目名称）</t>
  </si>
  <si>
    <t>总计</t>
  </si>
  <si>
    <t>事业收入（不含教育收费）</t>
  </si>
  <si>
    <t xml:space="preserve">经营收入   </t>
  </si>
  <si>
    <t>纳入预算管理的行政事业性收费</t>
  </si>
  <si>
    <t>国有资产资源有偿使用收入</t>
  </si>
  <si>
    <t>**</t>
  </si>
  <si>
    <t>新华区党校</t>
  </si>
  <si>
    <t>干部教育</t>
  </si>
  <si>
    <t>事业单位离退休</t>
  </si>
  <si>
    <t>机关事业单位基本养老保险缴费支出</t>
  </si>
  <si>
    <t>财政对工伤保险基金的补助</t>
  </si>
  <si>
    <t>财政对生育保险基金的补助</t>
  </si>
  <si>
    <t>事业单位医疗</t>
  </si>
  <si>
    <t>住房公积金</t>
  </si>
  <si>
    <t>201001 汇总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</si>
  <si>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</si>
  <si>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</si>
  <si>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</si>
  <si>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</si>
  <si>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</si>
  <si>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</si>
  <si>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</si>
  <si>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</si>
  <si>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</si>
  <si>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单位名称 汇总</t>
  </si>
  <si>
    <t>2050802</t>
  </si>
  <si>
    <t>2080502</t>
  </si>
  <si>
    <t>2080505</t>
  </si>
  <si>
    <t>2082702</t>
  </si>
  <si>
    <t>2082703</t>
  </si>
  <si>
    <t>2101102</t>
  </si>
  <si>
    <t>2210201</t>
  </si>
  <si>
    <t>新华区党校 汇总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</si>
  <si>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</si>
  <si>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</si>
  <si>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</si>
  <si>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</si>
  <si>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</si>
  <si>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</si>
  <si>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</si>
  <si>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</si>
  <si>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</si>
  <si>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</si>
  <si>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</si>
  <si>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</si>
  <si>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</si>
  <si>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</si>
  <si>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</si>
  <si>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</si>
  <si>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</si>
  <si>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</si>
  <si>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</si>
  <si>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</si>
  <si>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</si>
  <si>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</si>
  <si>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</si>
  <si>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</si>
  <si>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</si>
  <si>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</si>
  <si>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</si>
  <si>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</si>
  <si>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</si>
  <si>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</si>
  <si>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</si>
  <si>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</si>
  <si>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</si>
  <si>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</si>
  <si>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</si>
  <si>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</si>
  <si>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</si>
  <si>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单位名称：新华区委党校</t>
  </si>
  <si>
    <t>科目名称</t>
  </si>
  <si>
    <t>中央专项转移支付</t>
  </si>
  <si>
    <t>类</t>
  </si>
  <si>
    <t>款</t>
  </si>
  <si>
    <t>301</t>
  </si>
  <si>
    <t xml:space="preserve">  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</si>
  <si>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</si>
  <si>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</si>
  <si>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</si>
  <si>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</si>
  <si>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</si>
  <si>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</si>
  <si>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</si>
  <si>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</si>
  <si>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</si>
  <si>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</si>
  <si>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</si>
  <si>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</si>
  <si>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</si>
  <si>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</si>
  <si>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</si>
  <si>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</si>
  <si>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</si>
  <si>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</si>
  <si>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</si>
  <si>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</si>
  <si>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</si>
  <si>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</si>
  <si>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</si>
  <si>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</si>
  <si>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</si>
  <si>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</si>
  <si>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</si>
  <si>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</si>
  <si>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</si>
  <si>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</si>
  <si>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</si>
  <si>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</si>
  <si>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</si>
  <si>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</si>
  <si>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</si>
  <si>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</si>
  <si>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</si>
  <si>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</si>
  <si>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</si>
  <si>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</si>
  <si>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</si>
  <si>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</si>
  <si>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</si>
  <si>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</si>
  <si>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</si>
  <si>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</si>
  <si>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</si>
  <si>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</si>
  <si>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</si>
  <si>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</si>
  <si>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</si>
  <si>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</si>
  <si>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</si>
  <si>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</si>
  <si>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</si>
  <si>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</si>
  <si>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</si>
  <si>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</si>
  <si>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</si>
  <si>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</si>
  <si>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</si>
  <si>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</si>
  <si>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</si>
  <si>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</si>
  <si>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</si>
  <si>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</si>
  <si>
    <t>党校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</si>
</sst>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0"/>
    <numFmt numFmtId="181" formatCode="0000"/>
    <numFmt numFmtId="182" formatCode="#,##0.0_);[Red]\(#,##0.0\)"/>
    <numFmt numFmtId="183" formatCode="0_ "/>
    <numFmt numFmtId="184" formatCode="0.00;[Red]0.00"/>
    <numFmt numFmtId="185" formatCode="#,##0.0_ "/>
    <numFmt numFmtId="186" formatCode="0.00_ "/>
    <numFmt numFmtId="187" formatCode="* #,##0.00;* \-#,##0.00;* &quot;&quot;??;@"/>
    <numFmt numFmtId="188" formatCode="#,##0.00_ "/>
    <numFmt numFmtId="189" formatCode="0.00_);[Red]\(0.00\)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2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</cellStyleXfs>
  <cellXfs count="291">
    <xf numFmtId="0" fontId="0" fillId="0" borderId="0" xfId="0" applyAlignment="1">
      <alignment vertical="center"/>
    </xf>
    <xf numFmtId="0" fontId="1" fillId="0" borderId="0" xfId="439">
      <alignment/>
      <protection/>
    </xf>
    <xf numFmtId="180" fontId="2" fillId="0" borderId="0" xfId="439" applyNumberFormat="1" applyFont="1" applyFill="1" applyAlignment="1" applyProtection="1">
      <alignment horizontal="center" vertical="center"/>
      <protection/>
    </xf>
    <xf numFmtId="181" fontId="2" fillId="0" borderId="0" xfId="439" applyNumberFormat="1" applyFont="1" applyFill="1" applyAlignment="1" applyProtection="1">
      <alignment horizontal="center" vertical="center"/>
      <protection/>
    </xf>
    <xf numFmtId="0" fontId="2" fillId="0" borderId="0" xfId="439" applyNumberFormat="1" applyFont="1" applyFill="1" applyAlignment="1" applyProtection="1">
      <alignment horizontal="right" vertical="center"/>
      <protection/>
    </xf>
    <xf numFmtId="0" fontId="2" fillId="0" borderId="0" xfId="439" applyNumberFormat="1" applyFont="1" applyFill="1" applyAlignment="1" applyProtection="1">
      <alignment horizontal="left" vertical="center" wrapText="1"/>
      <protection/>
    </xf>
    <xf numFmtId="182" fontId="2" fillId="0" borderId="0" xfId="439" applyNumberFormat="1" applyFont="1" applyFill="1" applyAlignment="1" applyProtection="1">
      <alignment vertical="center"/>
      <protection/>
    </xf>
    <xf numFmtId="182" fontId="2" fillId="0" borderId="10" xfId="439" applyNumberFormat="1" applyFont="1" applyFill="1" applyBorder="1" applyAlignment="1" applyProtection="1">
      <alignment vertical="center"/>
      <protection/>
    </xf>
    <xf numFmtId="185" fontId="2" fillId="0" borderId="0" xfId="439" applyNumberFormat="1" applyFont="1" applyFill="1" applyAlignment="1" applyProtection="1">
      <alignment vertical="center"/>
      <protection/>
    </xf>
    <xf numFmtId="182" fontId="2" fillId="0" borderId="0" xfId="439" applyNumberFormat="1" applyFont="1" applyFill="1" applyAlignment="1" applyProtection="1">
      <alignment horizontal="right" vertical="center"/>
      <protection/>
    </xf>
    <xf numFmtId="182" fontId="2" fillId="0" borderId="0" xfId="439" applyNumberFormat="1" applyFont="1" applyFill="1" applyAlignment="1" applyProtection="1">
      <alignment horizontal="right"/>
      <protection/>
    </xf>
    <xf numFmtId="49" fontId="2" fillId="0" borderId="11" xfId="435" applyNumberFormat="1" applyFont="1" applyFill="1" applyBorder="1" applyAlignment="1">
      <alignment horizontal="center" vertical="center" wrapText="1"/>
      <protection/>
    </xf>
    <xf numFmtId="0" fontId="1" fillId="0" borderId="0" xfId="441">
      <alignment/>
      <protection/>
    </xf>
    <xf numFmtId="0" fontId="0" fillId="0" borderId="0" xfId="439" applyFont="1">
      <alignment/>
      <protection/>
    </xf>
    <xf numFmtId="0" fontId="2" fillId="0" borderId="11" xfId="441" applyNumberFormat="1" applyFont="1" applyFill="1" applyBorder="1" applyAlignment="1" applyProtection="1">
      <alignment horizontal="center" vertical="center" wrapText="1"/>
      <protection/>
    </xf>
    <xf numFmtId="0" fontId="2" fillId="0" borderId="12" xfId="441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vertical="center"/>
    </xf>
    <xf numFmtId="0" fontId="2" fillId="0" borderId="14" xfId="441" applyNumberFormat="1" applyFont="1" applyFill="1" applyBorder="1" applyAlignment="1" applyProtection="1">
      <alignment horizontal="center" vertical="center" wrapText="1"/>
      <protection/>
    </xf>
    <xf numFmtId="0" fontId="2" fillId="0" borderId="15" xfId="441" applyNumberFormat="1" applyFont="1" applyFill="1" applyBorder="1" applyAlignment="1" applyProtection="1">
      <alignment horizontal="center" vertical="center" wrapText="1"/>
      <protection/>
    </xf>
    <xf numFmtId="180" fontId="0" fillId="0" borderId="11" xfId="439" applyNumberFormat="1" applyFont="1" applyFill="1" applyBorder="1" applyAlignment="1" applyProtection="1">
      <alignment horizontal="center" vertical="center"/>
      <protection/>
    </xf>
    <xf numFmtId="181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 wrapText="1"/>
      <protection/>
    </xf>
    <xf numFmtId="0" fontId="1" fillId="0" borderId="11" xfId="441" applyBorder="1">
      <alignment/>
      <protection/>
    </xf>
    <xf numFmtId="186" fontId="2" fillId="0" borderId="11" xfId="441" applyNumberFormat="1" applyFont="1" applyFill="1" applyBorder="1" applyAlignment="1" applyProtection="1">
      <alignment horizontal="right" vertical="center" wrapText="1"/>
      <protection/>
    </xf>
    <xf numFmtId="186" fontId="1" fillId="0" borderId="11" xfId="441" applyNumberFormat="1" applyBorder="1">
      <alignment/>
      <protection/>
    </xf>
    <xf numFmtId="180" fontId="4" fillId="0" borderId="11" xfId="441" applyNumberFormat="1" applyFont="1" applyBorder="1">
      <alignment/>
      <protection/>
    </xf>
    <xf numFmtId="0" fontId="4" fillId="0" borderId="11" xfId="441" applyFont="1" applyBorder="1">
      <alignment/>
      <protection/>
    </xf>
    <xf numFmtId="0" fontId="0" fillId="0" borderId="0" xfId="439" applyFont="1" applyFill="1">
      <alignment/>
      <protection/>
    </xf>
    <xf numFmtId="0" fontId="2" fillId="0" borderId="15" xfId="441" applyNumberFormat="1" applyFont="1" applyFill="1" applyBorder="1" applyAlignment="1" applyProtection="1">
      <alignment horizontal="centerContinuous" vertical="center"/>
      <protection/>
    </xf>
    <xf numFmtId="0" fontId="2" fillId="0" borderId="16" xfId="441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85" fontId="8" fillId="0" borderId="11" xfId="386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86" fontId="0" fillId="24" borderId="0" xfId="442" applyNumberFormat="1" applyFont="1" applyFill="1">
      <alignment/>
      <protection/>
    </xf>
    <xf numFmtId="186" fontId="1" fillId="24" borderId="0" xfId="442" applyNumberFormat="1" applyFill="1">
      <alignment/>
      <protection/>
    </xf>
    <xf numFmtId="186" fontId="2" fillId="24" borderId="0" xfId="442" applyNumberFormat="1" applyFont="1" applyFill="1">
      <alignment/>
      <protection/>
    </xf>
    <xf numFmtId="186" fontId="0" fillId="24" borderId="17" xfId="442" applyNumberFormat="1" applyFont="1" applyFill="1" applyBorder="1" applyAlignment="1">
      <alignment horizontal="center" vertical="center"/>
      <protection/>
    </xf>
    <xf numFmtId="183" fontId="0" fillId="24" borderId="18" xfId="442" applyNumberFormat="1" applyFont="1" applyFill="1" applyBorder="1" applyAlignment="1">
      <alignment horizontal="center" vertical="center"/>
      <protection/>
    </xf>
    <xf numFmtId="183" fontId="0" fillId="24" borderId="11" xfId="442" applyNumberFormat="1" applyFont="1" applyFill="1" applyBorder="1" applyAlignment="1">
      <alignment horizontal="center" vertical="center"/>
      <protection/>
    </xf>
    <xf numFmtId="186" fontId="0" fillId="24" borderId="16" xfId="442" applyNumberFormat="1" applyFont="1" applyFill="1" applyBorder="1" applyAlignment="1" applyProtection="1">
      <alignment horizontal="left" vertical="center" wrapText="1"/>
      <protection/>
    </xf>
    <xf numFmtId="186" fontId="0" fillId="24" borderId="11" xfId="442" applyNumberFormat="1" applyFont="1" applyFill="1" applyBorder="1" applyAlignment="1" applyProtection="1">
      <alignment horizontal="left" vertical="center" wrapText="1"/>
      <protection/>
    </xf>
    <xf numFmtId="186" fontId="0" fillId="24" borderId="11" xfId="442" applyNumberFormat="1" applyFont="1" applyFill="1" applyBorder="1" applyAlignment="1" applyProtection="1">
      <alignment horizontal="right" vertical="center" wrapText="1"/>
      <protection/>
    </xf>
    <xf numFmtId="186" fontId="0" fillId="24" borderId="11" xfId="442" applyNumberFormat="1" applyFont="1" applyFill="1" applyBorder="1" applyAlignment="1">
      <alignment horizontal="right" vertical="center" wrapText="1"/>
      <protection/>
    </xf>
    <xf numFmtId="186" fontId="9" fillId="24" borderId="11" xfId="443" applyNumberFormat="1" applyFont="1" applyFill="1" applyBorder="1" applyAlignment="1" applyProtection="1">
      <alignment horizontal="right" vertical="center" wrapText="1"/>
      <protection/>
    </xf>
    <xf numFmtId="186" fontId="2" fillId="24" borderId="0" xfId="439" applyNumberFormat="1" applyFont="1" applyFill="1" applyAlignment="1" applyProtection="1">
      <alignment horizontal="right" vertical="center"/>
      <protection/>
    </xf>
    <xf numFmtId="186" fontId="0" fillId="24" borderId="0" xfId="0" applyNumberFormat="1" applyFill="1" applyAlignment="1">
      <alignment vertical="center"/>
    </xf>
    <xf numFmtId="186" fontId="2" fillId="24" borderId="0" xfId="442" applyNumberFormat="1" applyFont="1" applyFill="1" applyAlignment="1">
      <alignment horizontal="right" vertical="center"/>
      <protection/>
    </xf>
    <xf numFmtId="0" fontId="2" fillId="0" borderId="0" xfId="441" applyFont="1" applyAlignment="1">
      <alignment horizontal="center" vertical="center" shrinkToFit="1"/>
      <protection/>
    </xf>
    <xf numFmtId="0" fontId="1" fillId="0" borderId="0" xfId="441" applyAlignment="1">
      <alignment shrinkToFit="1"/>
      <protection/>
    </xf>
    <xf numFmtId="180" fontId="2" fillId="0" borderId="0" xfId="439" applyNumberFormat="1" applyFont="1" applyFill="1" applyAlignment="1" applyProtection="1">
      <alignment horizontal="center" vertical="center" shrinkToFit="1"/>
      <protection/>
    </xf>
    <xf numFmtId="181" fontId="2" fillId="0" borderId="0" xfId="439" applyNumberFormat="1" applyFont="1" applyFill="1" applyAlignment="1" applyProtection="1">
      <alignment horizontal="center" vertical="center" shrinkToFit="1"/>
      <protection/>
    </xf>
    <xf numFmtId="0" fontId="2" fillId="0" borderId="0" xfId="439" applyNumberFormat="1" applyFont="1" applyFill="1" applyAlignment="1" applyProtection="1">
      <alignment horizontal="right" vertical="center" shrinkToFit="1"/>
      <protection/>
    </xf>
    <xf numFmtId="0" fontId="2" fillId="0" borderId="11" xfId="441" applyNumberFormat="1" applyFont="1" applyFill="1" applyBorder="1" applyAlignment="1" applyProtection="1">
      <alignment horizontal="center" vertical="center" shrinkToFit="1"/>
      <protection/>
    </xf>
    <xf numFmtId="180" fontId="2" fillId="0" borderId="17" xfId="441" applyNumberFormat="1" applyFont="1" applyFill="1" applyBorder="1" applyAlignment="1" applyProtection="1">
      <alignment horizontal="center" vertical="center" shrinkToFit="1"/>
      <protection/>
    </xf>
    <xf numFmtId="0" fontId="2" fillId="0" borderId="18" xfId="441" applyNumberFormat="1" applyFont="1" applyFill="1" applyBorder="1" applyAlignment="1" applyProtection="1">
      <alignment horizontal="center" vertical="center" shrinkToFit="1"/>
      <protection/>
    </xf>
    <xf numFmtId="0" fontId="2" fillId="0" borderId="17" xfId="441" applyNumberFormat="1" applyFont="1" applyFill="1" applyBorder="1" applyAlignment="1" applyProtection="1">
      <alignment horizontal="center" vertical="center" shrinkToFit="1"/>
      <protection/>
    </xf>
    <xf numFmtId="0" fontId="2" fillId="0" borderId="11" xfId="441" applyFont="1" applyBorder="1" applyAlignment="1">
      <alignment horizontal="center" vertical="center" shrinkToFit="1"/>
      <protection/>
    </xf>
    <xf numFmtId="186" fontId="2" fillId="0" borderId="11" xfId="441" applyNumberFormat="1" applyFont="1" applyFill="1" applyBorder="1" applyAlignment="1" applyProtection="1">
      <alignment horizontal="center" vertical="center" shrinkToFit="1"/>
      <protection/>
    </xf>
    <xf numFmtId="186" fontId="2" fillId="0" borderId="11" xfId="441" applyNumberFormat="1" applyFont="1" applyBorder="1" applyAlignment="1">
      <alignment horizontal="center" vertical="center" shrinkToFit="1"/>
      <protection/>
    </xf>
    <xf numFmtId="0" fontId="10" fillId="0" borderId="11" xfId="441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 shrinkToFit="1"/>
    </xf>
    <xf numFmtId="0" fontId="1" fillId="0" borderId="0" xfId="438" applyAlignment="1">
      <alignment wrapText="1"/>
      <protection/>
    </xf>
    <xf numFmtId="0" fontId="1" fillId="0" borderId="0" xfId="438">
      <alignment/>
      <protection/>
    </xf>
    <xf numFmtId="187" fontId="5" fillId="0" borderId="0" xfId="438" applyNumberFormat="1" applyFont="1" applyFill="1" applyAlignment="1" applyProtection="1">
      <alignment vertical="center" wrapText="1"/>
      <protection/>
    </xf>
    <xf numFmtId="187" fontId="5" fillId="0" borderId="0" xfId="438" applyNumberFormat="1" applyFont="1" applyFill="1" applyAlignment="1" applyProtection="1">
      <alignment horizontal="right" vertical="center"/>
      <protection/>
    </xf>
    <xf numFmtId="182" fontId="5" fillId="0" borderId="0" xfId="438" applyNumberFormat="1" applyFont="1" applyFill="1" applyAlignment="1" applyProtection="1">
      <alignment horizontal="right" vertical="center"/>
      <protection/>
    </xf>
    <xf numFmtId="182" fontId="5" fillId="0" borderId="0" xfId="438" applyNumberFormat="1" applyFont="1" applyFill="1" applyAlignment="1" applyProtection="1">
      <alignment vertical="center"/>
      <protection/>
    </xf>
    <xf numFmtId="187" fontId="3" fillId="0" borderId="10" xfId="438" applyNumberFormat="1" applyFont="1" applyFill="1" applyBorder="1" applyAlignment="1" applyProtection="1">
      <alignment vertical="center" wrapText="1"/>
      <protection/>
    </xf>
    <xf numFmtId="187" fontId="0" fillId="0" borderId="11" xfId="438" applyNumberFormat="1" applyFont="1" applyFill="1" applyBorder="1" applyAlignment="1" applyProtection="1">
      <alignment horizontal="centerContinuous" vertical="center"/>
      <protection/>
    </xf>
    <xf numFmtId="187" fontId="0" fillId="0" borderId="17" xfId="438" applyNumberFormat="1" applyFont="1" applyFill="1" applyBorder="1" applyAlignment="1" applyProtection="1">
      <alignment horizontal="centerContinuous" vertical="center"/>
      <protection/>
    </xf>
    <xf numFmtId="182" fontId="0" fillId="0" borderId="11" xfId="438" applyNumberFormat="1" applyFont="1" applyFill="1" applyBorder="1" applyAlignment="1" applyProtection="1">
      <alignment horizontal="centerContinuous" vertical="center"/>
      <protection/>
    </xf>
    <xf numFmtId="182" fontId="0" fillId="0" borderId="11" xfId="438" applyNumberFormat="1" applyFont="1" applyFill="1" applyBorder="1" applyAlignment="1" applyProtection="1">
      <alignment horizontal="center" vertical="center" wrapText="1"/>
      <protection/>
    </xf>
    <xf numFmtId="49" fontId="0" fillId="24" borderId="11" xfId="438" applyNumberFormat="1" applyFont="1" applyFill="1" applyBorder="1" applyAlignment="1">
      <alignment horizontal="center" vertical="center"/>
      <protection/>
    </xf>
    <xf numFmtId="49" fontId="0" fillId="0" borderId="11" xfId="438" applyNumberFormat="1" applyFont="1" applyFill="1" applyBorder="1" applyAlignment="1">
      <alignment horizontal="center" vertical="center" wrapText="1"/>
      <protection/>
    </xf>
    <xf numFmtId="0" fontId="0" fillId="0" borderId="11" xfId="438" applyFont="1" applyFill="1" applyBorder="1" applyAlignment="1">
      <alignment horizontal="left" vertical="center" wrapText="1"/>
      <protection/>
    </xf>
    <xf numFmtId="186" fontId="0" fillId="25" borderId="11" xfId="438" applyNumberFormat="1" applyFont="1" applyFill="1" applyBorder="1" applyAlignment="1" applyProtection="1">
      <alignment horizontal="right" vertical="center" wrapText="1"/>
      <protection/>
    </xf>
    <xf numFmtId="0" fontId="0" fillId="0" borderId="15" xfId="358" applyFont="1" applyFill="1" applyBorder="1">
      <alignment vertical="center"/>
      <protection/>
    </xf>
    <xf numFmtId="188" fontId="0" fillId="0" borderId="11" xfId="438" applyNumberFormat="1" applyFont="1" applyFill="1" applyBorder="1" applyAlignment="1">
      <alignment horizontal="right" vertical="center" wrapText="1"/>
      <protection/>
    </xf>
    <xf numFmtId="188" fontId="0" fillId="25" borderId="11" xfId="438" applyNumberFormat="1" applyFont="1" applyFill="1" applyBorder="1" applyAlignment="1">
      <alignment horizontal="right" vertical="center" wrapText="1"/>
      <protection/>
    </xf>
    <xf numFmtId="186" fontId="0" fillId="0" borderId="11" xfId="438" applyNumberFormat="1" applyFont="1" applyFill="1" applyBorder="1" applyAlignment="1" applyProtection="1">
      <alignment horizontal="right" vertical="center" wrapText="1"/>
      <protection/>
    </xf>
    <xf numFmtId="0" fontId="0" fillId="0" borderId="11" xfId="358" applyFont="1" applyFill="1" applyBorder="1">
      <alignment vertical="center"/>
      <protection/>
    </xf>
    <xf numFmtId="188" fontId="0" fillId="25" borderId="11" xfId="438" applyNumberFormat="1" applyFont="1" applyFill="1" applyBorder="1" applyAlignment="1" applyProtection="1">
      <alignment horizontal="right" vertical="center" wrapText="1"/>
      <protection/>
    </xf>
    <xf numFmtId="186" fontId="0" fillId="0" borderId="0" xfId="0" applyNumberFormat="1" applyFill="1" applyAlignment="1">
      <alignment vertical="center"/>
    </xf>
    <xf numFmtId="186" fontId="1" fillId="0" borderId="11" xfId="438" applyNumberFormat="1" applyFill="1" applyBorder="1">
      <alignment/>
      <protection/>
    </xf>
    <xf numFmtId="186" fontId="0" fillId="0" borderId="11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88" fontId="0" fillId="25" borderId="11" xfId="438" applyNumberFormat="1" applyFont="1" applyFill="1" applyBorder="1" applyAlignment="1">
      <alignment horizontal="right" vertical="center"/>
      <protection/>
    </xf>
    <xf numFmtId="186" fontId="0" fillId="0" borderId="11" xfId="438" applyNumberFormat="1" applyFont="1" applyFill="1" applyBorder="1" applyAlignment="1">
      <alignment horizontal="right" vertical="center" wrapText="1"/>
      <protection/>
    </xf>
    <xf numFmtId="0" fontId="0" fillId="0" borderId="16" xfId="438" applyFont="1" applyFill="1" applyBorder="1" applyAlignment="1">
      <alignment horizontal="left" vertical="center" wrapText="1"/>
      <protection/>
    </xf>
    <xf numFmtId="0" fontId="0" fillId="0" borderId="15" xfId="438" applyFont="1" applyFill="1" applyBorder="1" applyAlignment="1">
      <alignment horizontal="left" vertical="center" wrapText="1"/>
      <protection/>
    </xf>
    <xf numFmtId="186" fontId="0" fillId="0" borderId="11" xfId="438" applyNumberFormat="1" applyFont="1" applyFill="1" applyBorder="1" applyAlignment="1">
      <alignment horizontal="right" vertical="center"/>
      <protection/>
    </xf>
    <xf numFmtId="0" fontId="0" fillId="0" borderId="11" xfId="358" applyFont="1" applyFill="1" applyBorder="1" applyAlignment="1">
      <alignment horizontal="center" vertical="center"/>
      <protection/>
    </xf>
    <xf numFmtId="182" fontId="2" fillId="0" borderId="0" xfId="438" applyNumberFormat="1" applyFont="1" applyFill="1" applyAlignment="1" applyProtection="1">
      <alignment vertical="center"/>
      <protection/>
    </xf>
    <xf numFmtId="182" fontId="2" fillId="0" borderId="0" xfId="438" applyNumberFormat="1" applyFont="1" applyFill="1" applyAlignment="1" applyProtection="1">
      <alignment horizontal="right" vertical="center"/>
      <protection/>
    </xf>
    <xf numFmtId="187" fontId="2" fillId="0" borderId="10" xfId="438" applyNumberFormat="1" applyFont="1" applyFill="1" applyBorder="1" applyAlignment="1" applyProtection="1">
      <alignment horizontal="right" vertical="center" wrapText="1"/>
      <protection/>
    </xf>
    <xf numFmtId="49" fontId="0" fillId="24" borderId="11" xfId="438" applyNumberFormat="1" applyFont="1" applyFill="1" applyBorder="1" applyAlignment="1">
      <alignment horizontal="center" vertical="center" wrapText="1"/>
      <protection/>
    </xf>
    <xf numFmtId="0" fontId="2" fillId="0" borderId="0" xfId="441" applyFont="1" applyAlignment="1">
      <alignment horizontal="center" vertical="center" shrinkToFit="1"/>
      <protection/>
    </xf>
    <xf numFmtId="180" fontId="2" fillId="0" borderId="0" xfId="441" applyNumberFormat="1" applyFont="1" applyFill="1" applyAlignment="1" applyProtection="1">
      <alignment horizontal="center" vertical="center"/>
      <protection/>
    </xf>
    <xf numFmtId="0" fontId="2" fillId="0" borderId="0" xfId="441" applyNumberFormat="1" applyFont="1" applyFill="1" applyAlignment="1" applyProtection="1">
      <alignment horizontal="right" vertical="center"/>
      <protection/>
    </xf>
    <xf numFmtId="0" fontId="2" fillId="0" borderId="0" xfId="441" applyNumberFormat="1" applyFont="1" applyFill="1" applyAlignment="1" applyProtection="1">
      <alignment horizontal="left" vertical="center" shrinkToFit="1"/>
      <protection/>
    </xf>
    <xf numFmtId="182" fontId="2" fillId="0" borderId="0" xfId="441" applyNumberFormat="1" applyFont="1" applyFill="1" applyAlignment="1" applyProtection="1">
      <alignment vertical="center"/>
      <protection/>
    </xf>
    <xf numFmtId="185" fontId="2" fillId="0" borderId="0" xfId="441" applyNumberFormat="1" applyFont="1" applyFill="1" applyAlignment="1" applyProtection="1">
      <alignment vertical="center"/>
      <protection/>
    </xf>
    <xf numFmtId="182" fontId="2" fillId="0" borderId="10" xfId="441" applyNumberFormat="1" applyFont="1" applyFill="1" applyBorder="1" applyAlignment="1" applyProtection="1">
      <alignment vertical="center"/>
      <protection/>
    </xf>
    <xf numFmtId="49" fontId="10" fillId="0" borderId="11" xfId="441" applyNumberFormat="1" applyFont="1" applyFill="1" applyBorder="1" applyAlignment="1" applyProtection="1">
      <alignment horizontal="center" vertical="center" wrapText="1"/>
      <protection/>
    </xf>
    <xf numFmtId="180" fontId="2" fillId="0" borderId="11" xfId="441" applyNumberFormat="1" applyFont="1" applyFill="1" applyBorder="1" applyAlignment="1" applyProtection="1">
      <alignment horizontal="center" vertical="center" shrinkToFit="1"/>
      <protection/>
    </xf>
    <xf numFmtId="182" fontId="2" fillId="0" borderId="0" xfId="441" applyNumberFormat="1" applyFont="1" applyFill="1" applyAlignment="1" applyProtection="1">
      <alignment horizontal="right" vertical="center"/>
      <protection/>
    </xf>
    <xf numFmtId="182" fontId="2" fillId="0" borderId="0" xfId="441" applyNumberFormat="1" applyFont="1" applyFill="1" applyBorder="1" applyAlignment="1" applyProtection="1">
      <alignment vertical="center"/>
      <protection/>
    </xf>
    <xf numFmtId="182" fontId="2" fillId="0" borderId="0" xfId="441" applyNumberFormat="1" applyFont="1" applyFill="1" applyAlignment="1" applyProtection="1">
      <alignment horizontal="right"/>
      <protection/>
    </xf>
    <xf numFmtId="0" fontId="2" fillId="0" borderId="0" xfId="0" applyFont="1" applyAlignment="1">
      <alignment horizontal="center" vertical="center" shrinkToFit="1"/>
    </xf>
    <xf numFmtId="0" fontId="1" fillId="0" borderId="0" xfId="440" applyAlignment="1">
      <alignment horizontal="center" vertical="center" shrinkToFit="1"/>
      <protection/>
    </xf>
    <xf numFmtId="0" fontId="1" fillId="0" borderId="0" xfId="440">
      <alignment/>
      <protection/>
    </xf>
    <xf numFmtId="0" fontId="1" fillId="0" borderId="0" xfId="440" applyAlignment="1">
      <alignment shrinkToFit="1"/>
      <protection/>
    </xf>
    <xf numFmtId="189" fontId="1" fillId="0" borderId="0" xfId="440" applyNumberFormat="1">
      <alignment/>
      <protection/>
    </xf>
    <xf numFmtId="0" fontId="2" fillId="0" borderId="0" xfId="440" applyNumberFormat="1" applyFont="1" applyFill="1" applyAlignment="1" applyProtection="1">
      <alignment horizontal="right" vertical="center" wrapText="1"/>
      <protection/>
    </xf>
    <xf numFmtId="180" fontId="1" fillId="0" borderId="0" xfId="440" applyNumberFormat="1" applyFont="1" applyFill="1" applyAlignment="1" applyProtection="1">
      <alignment horizontal="center" vertical="center" wrapText="1"/>
      <protection/>
    </xf>
    <xf numFmtId="0" fontId="2" fillId="24" borderId="0" xfId="440" applyNumberFormat="1" applyFont="1" applyFill="1" applyAlignment="1" applyProtection="1">
      <alignment vertical="center" shrinkToFit="1"/>
      <protection/>
    </xf>
    <xf numFmtId="0" fontId="2" fillId="24" borderId="0" xfId="440" applyNumberFormat="1" applyFont="1" applyFill="1" applyAlignment="1" applyProtection="1">
      <alignment vertical="center" wrapText="1"/>
      <protection/>
    </xf>
    <xf numFmtId="189" fontId="2" fillId="24" borderId="0" xfId="440" applyNumberFormat="1" applyFont="1" applyFill="1" applyAlignment="1" applyProtection="1">
      <alignment vertical="center" wrapText="1"/>
      <protection/>
    </xf>
    <xf numFmtId="182" fontId="2" fillId="24" borderId="0" xfId="440" applyNumberFormat="1" applyFont="1" applyFill="1" applyAlignment="1" applyProtection="1">
      <alignment vertical="center" wrapText="1"/>
      <protection/>
    </xf>
    <xf numFmtId="189" fontId="2" fillId="0" borderId="0" xfId="440" applyNumberFormat="1" applyFont="1" applyFill="1" applyAlignment="1" applyProtection="1">
      <alignment vertical="center" wrapText="1"/>
      <protection/>
    </xf>
    <xf numFmtId="189" fontId="2" fillId="24" borderId="11" xfId="435" applyNumberFormat="1" applyFont="1" applyFill="1" applyBorder="1" applyAlignment="1">
      <alignment horizontal="center" vertical="center"/>
      <protection/>
    </xf>
    <xf numFmtId="0" fontId="2" fillId="0" borderId="18" xfId="440" applyNumberFormat="1" applyFont="1" applyFill="1" applyBorder="1" applyAlignment="1" applyProtection="1">
      <alignment horizontal="center" vertical="center" shrinkToFit="1"/>
      <protection/>
    </xf>
    <xf numFmtId="180" fontId="2" fillId="0" borderId="17" xfId="440" applyNumberFormat="1" applyFont="1" applyFill="1" applyBorder="1" applyAlignment="1" applyProtection="1">
      <alignment horizontal="center" vertical="center" shrinkToFit="1"/>
      <protection/>
    </xf>
    <xf numFmtId="0" fontId="2" fillId="0" borderId="17" xfId="440" applyNumberFormat="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186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2" fillId="24" borderId="11" xfId="435" applyNumberFormat="1" applyFont="1" applyFill="1" applyBorder="1" applyAlignment="1">
      <alignment horizontal="center" vertical="center" wrapText="1"/>
      <protection/>
    </xf>
    <xf numFmtId="182" fontId="2" fillId="0" borderId="0" xfId="440" applyNumberFormat="1" applyFont="1" applyFill="1" applyAlignment="1" applyProtection="1">
      <alignment horizontal="right" vertical="center"/>
      <protection/>
    </xf>
    <xf numFmtId="182" fontId="2" fillId="24" borderId="0" xfId="440" applyNumberFormat="1" applyFont="1" applyFill="1" applyBorder="1" applyAlignment="1" applyProtection="1">
      <alignment horizontal="right"/>
      <protection/>
    </xf>
    <xf numFmtId="186" fontId="1" fillId="0" borderId="0" xfId="435" applyNumberFormat="1">
      <alignment/>
      <protection/>
    </xf>
    <xf numFmtId="186" fontId="0" fillId="0" borderId="0" xfId="437" applyNumberFormat="1" applyAlignment="1">
      <alignment vertical="center" wrapText="1"/>
      <protection/>
    </xf>
    <xf numFmtId="186" fontId="0" fillId="0" borderId="0" xfId="437" applyNumberFormat="1">
      <alignment vertical="center"/>
      <protection/>
    </xf>
    <xf numFmtId="186" fontId="2" fillId="0" borderId="0" xfId="435" applyNumberFormat="1" applyFont="1" applyFill="1" applyAlignment="1" applyProtection="1">
      <alignment horizontal="right" vertical="center"/>
      <protection/>
    </xf>
    <xf numFmtId="186" fontId="2" fillId="0" borderId="0" xfId="435" applyNumberFormat="1" applyFont="1" applyFill="1" applyAlignment="1" applyProtection="1">
      <alignment horizontal="centerContinuous" vertical="center"/>
      <protection/>
    </xf>
    <xf numFmtId="186" fontId="2" fillId="0" borderId="11" xfId="435" applyNumberFormat="1" applyFont="1" applyFill="1" applyBorder="1" applyAlignment="1" applyProtection="1">
      <alignment horizontal="centerContinuous" vertical="center"/>
      <protection/>
    </xf>
    <xf numFmtId="186" fontId="2" fillId="0" borderId="17" xfId="435" applyNumberFormat="1" applyFont="1" applyFill="1" applyBorder="1" applyAlignment="1" applyProtection="1">
      <alignment horizontal="centerContinuous" vertical="center"/>
      <protection/>
    </xf>
    <xf numFmtId="186" fontId="2" fillId="0" borderId="11" xfId="435" applyNumberFormat="1" applyFont="1" applyFill="1" applyBorder="1" applyAlignment="1" applyProtection="1">
      <alignment horizontal="center" vertical="center" wrapText="1"/>
      <protection/>
    </xf>
    <xf numFmtId="186" fontId="2" fillId="0" borderId="11" xfId="435" applyNumberFormat="1" applyFont="1" applyFill="1" applyBorder="1" applyAlignment="1" applyProtection="1">
      <alignment horizontal="centerContinuous" vertical="center" wrapText="1"/>
      <protection/>
    </xf>
    <xf numFmtId="186" fontId="2" fillId="0" borderId="11" xfId="435" applyNumberFormat="1" applyFont="1" applyFill="1" applyBorder="1" applyAlignment="1">
      <alignment horizontal="left" vertical="center"/>
      <protection/>
    </xf>
    <xf numFmtId="186" fontId="2" fillId="0" borderId="11" xfId="435" applyNumberFormat="1" applyFont="1" applyFill="1" applyBorder="1" applyAlignment="1" applyProtection="1">
      <alignment horizontal="right" vertical="center" wrapText="1"/>
      <protection/>
    </xf>
    <xf numFmtId="186" fontId="2" fillId="0" borderId="10" xfId="435" applyNumberFormat="1" applyFont="1" applyFill="1" applyBorder="1" applyAlignment="1">
      <alignment horizontal="left" vertical="center"/>
      <protection/>
    </xf>
    <xf numFmtId="186" fontId="2" fillId="0" borderId="11" xfId="435" applyNumberFormat="1" applyFont="1" applyFill="1" applyBorder="1" applyAlignment="1">
      <alignment horizontal="right" vertical="center" wrapText="1"/>
      <protection/>
    </xf>
    <xf numFmtId="186" fontId="2" fillId="25" borderId="11" xfId="435" applyNumberFormat="1" applyFont="1" applyFill="1" applyBorder="1" applyAlignment="1" applyProtection="1">
      <alignment horizontal="right" vertical="center" wrapText="1"/>
      <protection/>
    </xf>
    <xf numFmtId="186" fontId="2" fillId="0" borderId="12" xfId="435" applyNumberFormat="1" applyFont="1" applyFill="1" applyBorder="1" applyAlignment="1">
      <alignment horizontal="left" vertical="center"/>
      <protection/>
    </xf>
    <xf numFmtId="186" fontId="2" fillId="0" borderId="11" xfId="435" applyNumberFormat="1" applyFont="1" applyFill="1" applyBorder="1" applyAlignment="1">
      <alignment horizontal="left" vertical="center" wrapText="1"/>
      <protection/>
    </xf>
    <xf numFmtId="186" fontId="2" fillId="0" borderId="12" xfId="435" applyNumberFormat="1" applyFont="1" applyFill="1" applyBorder="1" applyAlignment="1" applyProtection="1">
      <alignment vertical="center"/>
      <protection/>
    </xf>
    <xf numFmtId="186" fontId="2" fillId="0" borderId="16" xfId="435" applyNumberFormat="1" applyFont="1" applyFill="1" applyBorder="1" applyAlignment="1">
      <alignment horizontal="left" vertical="center"/>
      <protection/>
    </xf>
    <xf numFmtId="186" fontId="2" fillId="0" borderId="15" xfId="435" applyNumberFormat="1" applyFont="1" applyFill="1" applyBorder="1" applyAlignment="1">
      <alignment horizontal="left" vertical="center"/>
      <protection/>
    </xf>
    <xf numFmtId="186" fontId="2" fillId="24" borderId="11" xfId="435" applyNumberFormat="1" applyFont="1" applyFill="1" applyBorder="1" applyAlignment="1" applyProtection="1">
      <alignment horizontal="right" vertical="center" wrapText="1"/>
      <protection/>
    </xf>
    <xf numFmtId="186" fontId="2" fillId="0" borderId="12" xfId="435" applyNumberFormat="1" applyFont="1" applyFill="1" applyBorder="1" applyAlignment="1" applyProtection="1">
      <alignment horizontal="left" vertical="center"/>
      <protection/>
    </xf>
    <xf numFmtId="186" fontId="2" fillId="0" borderId="16" xfId="435" applyNumberFormat="1" applyFont="1" applyFill="1" applyBorder="1" applyAlignment="1">
      <alignment vertical="center"/>
      <protection/>
    </xf>
    <xf numFmtId="186" fontId="2" fillId="0" borderId="15" xfId="435" applyNumberFormat="1" applyFont="1" applyFill="1" applyBorder="1" applyAlignment="1">
      <alignment vertical="center"/>
      <protection/>
    </xf>
    <xf numFmtId="186" fontId="2" fillId="0" borderId="19" xfId="435" applyNumberFormat="1" applyFont="1" applyFill="1" applyBorder="1" applyAlignment="1" applyProtection="1">
      <alignment horizontal="left" vertical="center"/>
      <protection/>
    </xf>
    <xf numFmtId="186" fontId="2" fillId="0" borderId="16" xfId="435" applyNumberFormat="1" applyFont="1" applyFill="1" applyBorder="1" applyAlignment="1" applyProtection="1">
      <alignment horizontal="left" vertical="center"/>
      <protection/>
    </xf>
    <xf numFmtId="186" fontId="1" fillId="0" borderId="11" xfId="435" applyNumberFormat="1" applyFill="1" applyBorder="1" applyAlignment="1">
      <alignment horizontal="right" vertical="center" wrapText="1"/>
      <protection/>
    </xf>
    <xf numFmtId="186" fontId="2" fillId="0" borderId="11" xfId="435" applyNumberFormat="1" applyFont="1" applyFill="1" applyBorder="1" applyAlignment="1">
      <alignment horizontal="right" vertical="center"/>
      <protection/>
    </xf>
    <xf numFmtId="186" fontId="2" fillId="0" borderId="11" xfId="435" applyNumberFormat="1" applyFont="1" applyFill="1" applyBorder="1" applyAlignment="1">
      <alignment horizontal="center" vertical="center"/>
      <protection/>
    </xf>
    <xf numFmtId="186" fontId="2" fillId="0" borderId="0" xfId="435" applyNumberFormat="1" applyFont="1" applyFill="1" applyAlignment="1" applyProtection="1">
      <alignment vertical="center"/>
      <protection/>
    </xf>
    <xf numFmtId="186" fontId="2" fillId="0" borderId="0" xfId="440" applyNumberFormat="1" applyFont="1" applyFill="1" applyAlignment="1" applyProtection="1">
      <alignment horizontal="right" vertical="center"/>
      <protection/>
    </xf>
    <xf numFmtId="186" fontId="2" fillId="0" borderId="0" xfId="437" applyNumberFormat="1" applyFont="1" applyAlignment="1">
      <alignment horizontal="right" vertical="center" wrapText="1"/>
      <protection/>
    </xf>
    <xf numFmtId="186" fontId="2" fillId="0" borderId="20" xfId="437" applyNumberFormat="1" applyFont="1" applyBorder="1" applyAlignment="1">
      <alignment horizontal="centerContinuous" vertical="center" wrapText="1"/>
      <protection/>
    </xf>
    <xf numFmtId="186" fontId="2" fillId="24" borderId="11" xfId="435" applyNumberFormat="1" applyFont="1" applyFill="1" applyBorder="1" applyAlignment="1">
      <alignment horizontal="center" vertical="center" wrapText="1"/>
      <protection/>
    </xf>
    <xf numFmtId="186" fontId="2" fillId="25" borderId="11" xfId="435" applyNumberFormat="1" applyFont="1" applyFill="1" applyBorder="1" applyAlignment="1">
      <alignment horizontal="right" vertical="center" wrapText="1"/>
      <protection/>
    </xf>
    <xf numFmtId="186" fontId="2" fillId="0" borderId="20" xfId="437" applyNumberFormat="1" applyFont="1" applyFill="1" applyBorder="1" applyAlignment="1">
      <alignment horizontal="right" vertical="center" wrapText="1"/>
      <protection/>
    </xf>
    <xf numFmtId="186" fontId="2" fillId="25" borderId="20" xfId="437" applyNumberFormat="1" applyFont="1" applyFill="1" applyBorder="1" applyAlignment="1">
      <alignment horizontal="right" vertical="center" wrapText="1"/>
      <protection/>
    </xf>
    <xf numFmtId="186" fontId="2" fillId="0" borderId="20" xfId="437" applyNumberFormat="1" applyFont="1" applyBorder="1" applyAlignment="1">
      <alignment horizontal="right" vertical="center" wrapText="1"/>
      <protection/>
    </xf>
    <xf numFmtId="186" fontId="3" fillId="0" borderId="0" xfId="435" applyNumberFormat="1" applyFont="1" applyFill="1" applyAlignment="1" applyProtection="1">
      <alignment horizontal="center" vertical="center"/>
      <protection/>
    </xf>
    <xf numFmtId="186" fontId="2" fillId="0" borderId="0" xfId="435" applyNumberFormat="1" applyFont="1" applyFill="1" applyAlignment="1" applyProtection="1">
      <alignment horizontal="left" vertical="center" wrapText="1"/>
      <protection/>
    </xf>
    <xf numFmtId="186" fontId="2" fillId="0" borderId="15" xfId="435" applyNumberFormat="1" applyFont="1" applyFill="1" applyBorder="1" applyAlignment="1">
      <alignment horizontal="center" vertical="center"/>
      <protection/>
    </xf>
    <xf numFmtId="186" fontId="2" fillId="0" borderId="16" xfId="435" applyNumberFormat="1" applyFont="1" applyFill="1" applyBorder="1" applyAlignment="1">
      <alignment horizontal="left" vertical="center" wrapText="1"/>
      <protection/>
    </xf>
    <xf numFmtId="186" fontId="2" fillId="0" borderId="15" xfId="435" applyNumberFormat="1" applyFont="1" applyFill="1" applyBorder="1" applyAlignment="1">
      <alignment horizontal="left" vertical="center" wrapText="1"/>
      <protection/>
    </xf>
    <xf numFmtId="186" fontId="2" fillId="0" borderId="16" xfId="435" applyNumberFormat="1" applyFont="1" applyFill="1" applyBorder="1" applyAlignment="1">
      <alignment horizontal="left" vertical="center"/>
      <protection/>
    </xf>
    <xf numFmtId="186" fontId="2" fillId="0" borderId="15" xfId="435" applyNumberFormat="1" applyFont="1" applyFill="1" applyBorder="1" applyAlignment="1">
      <alignment horizontal="left" vertical="center"/>
      <protection/>
    </xf>
    <xf numFmtId="186" fontId="2" fillId="0" borderId="16" xfId="435" applyNumberFormat="1" applyFont="1" applyFill="1" applyBorder="1" applyAlignment="1" applyProtection="1">
      <alignment horizontal="left" vertical="center" wrapText="1"/>
      <protection/>
    </xf>
    <xf numFmtId="186" fontId="2" fillId="0" borderId="15" xfId="435" applyNumberFormat="1" applyFont="1" applyFill="1" applyBorder="1" applyAlignment="1" applyProtection="1">
      <alignment horizontal="left" vertical="center" wrapText="1"/>
      <protection/>
    </xf>
    <xf numFmtId="186" fontId="2" fillId="0" borderId="18" xfId="435" applyNumberFormat="1" applyFont="1" applyBorder="1" applyAlignment="1">
      <alignment horizontal="center" vertical="center" wrapText="1"/>
      <protection/>
    </xf>
    <xf numFmtId="186" fontId="2" fillId="0" borderId="16" xfId="435" applyNumberFormat="1" applyFont="1" applyFill="1" applyBorder="1" applyAlignment="1">
      <alignment horizontal="center" vertical="center"/>
      <protection/>
    </xf>
    <xf numFmtId="0" fontId="1" fillId="0" borderId="11" xfId="441" applyFont="1" applyBorder="1">
      <alignment/>
      <protection/>
    </xf>
    <xf numFmtId="186" fontId="2" fillId="0" borderId="17" xfId="437" applyNumberFormat="1" applyFont="1" applyBorder="1" applyAlignment="1">
      <alignment horizontal="center" vertical="center" wrapText="1"/>
      <protection/>
    </xf>
    <xf numFmtId="186" fontId="2" fillId="0" borderId="14" xfId="437" applyNumberFormat="1" applyFont="1" applyBorder="1" applyAlignment="1">
      <alignment horizontal="center" vertical="center" wrapText="1"/>
      <protection/>
    </xf>
    <xf numFmtId="186" fontId="2" fillId="0" borderId="21" xfId="435" applyNumberFormat="1" applyFont="1" applyFill="1" applyBorder="1" applyAlignment="1" applyProtection="1">
      <alignment horizontal="center" vertical="center"/>
      <protection/>
    </xf>
    <xf numFmtId="186" fontId="2" fillId="0" borderId="22" xfId="435" applyNumberFormat="1" applyFont="1" applyFill="1" applyBorder="1" applyAlignment="1" applyProtection="1">
      <alignment horizontal="center" vertical="center"/>
      <protection/>
    </xf>
    <xf numFmtId="186" fontId="2" fillId="0" borderId="23" xfId="435" applyNumberFormat="1" applyFont="1" applyFill="1" applyBorder="1" applyAlignment="1" applyProtection="1">
      <alignment horizontal="center" vertical="center"/>
      <protection/>
    </xf>
    <xf numFmtId="186" fontId="2" fillId="0" borderId="24" xfId="435" applyNumberFormat="1" applyFont="1" applyFill="1" applyBorder="1" applyAlignment="1" applyProtection="1">
      <alignment horizontal="center" vertical="center"/>
      <protection/>
    </xf>
    <xf numFmtId="186" fontId="2" fillId="0" borderId="13" xfId="435" applyNumberFormat="1" applyFont="1" applyFill="1" applyBorder="1" applyAlignment="1" applyProtection="1">
      <alignment horizontal="center" vertical="center"/>
      <protection/>
    </xf>
    <xf numFmtId="186" fontId="2" fillId="0" borderId="25" xfId="435" applyNumberFormat="1" applyFont="1" applyFill="1" applyBorder="1" applyAlignment="1" applyProtection="1">
      <alignment horizontal="center" vertical="center"/>
      <protection/>
    </xf>
    <xf numFmtId="186" fontId="2" fillId="0" borderId="16" xfId="435" applyNumberFormat="1" applyFont="1" applyFill="1" applyBorder="1" applyAlignment="1" applyProtection="1">
      <alignment horizontal="center" vertical="center"/>
      <protection/>
    </xf>
    <xf numFmtId="186" fontId="2" fillId="0" borderId="15" xfId="435" applyNumberFormat="1" applyFont="1" applyFill="1" applyBorder="1" applyAlignment="1" applyProtection="1">
      <alignment horizontal="center" vertical="center"/>
      <protection/>
    </xf>
    <xf numFmtId="186" fontId="2" fillId="0" borderId="17" xfId="435" applyNumberFormat="1" applyFont="1" applyBorder="1" applyAlignment="1">
      <alignment horizontal="center" vertical="center" wrapText="1"/>
      <protection/>
    </xf>
    <xf numFmtId="186" fontId="2" fillId="0" borderId="10" xfId="435" applyNumberFormat="1" applyFont="1" applyFill="1" applyBorder="1" applyAlignment="1">
      <alignment horizontal="left"/>
      <protection/>
    </xf>
    <xf numFmtId="186" fontId="2" fillId="2" borderId="10" xfId="435" applyNumberFormat="1" applyFont="1" applyFill="1" applyBorder="1" applyAlignment="1">
      <alignment horizontal="left"/>
      <protection/>
    </xf>
    <xf numFmtId="186" fontId="2" fillId="0" borderId="16" xfId="435" applyNumberFormat="1" applyFont="1" applyFill="1" applyBorder="1" applyAlignment="1" applyProtection="1">
      <alignment horizontal="center" vertical="center" wrapText="1"/>
      <protection/>
    </xf>
    <xf numFmtId="186" fontId="2" fillId="0" borderId="15" xfId="435" applyNumberFormat="1" applyFont="1" applyFill="1" applyBorder="1" applyAlignment="1" applyProtection="1">
      <alignment horizontal="center" vertical="center" wrapText="1"/>
      <protection/>
    </xf>
    <xf numFmtId="186" fontId="2" fillId="0" borderId="11" xfId="435" applyNumberFormat="1" applyFont="1" applyFill="1" applyBorder="1" applyAlignment="1" applyProtection="1">
      <alignment horizontal="center" vertical="center" wrapText="1"/>
      <protection/>
    </xf>
    <xf numFmtId="186" fontId="2" fillId="0" borderId="17" xfId="435" applyNumberFormat="1" applyFont="1" applyFill="1" applyBorder="1" applyAlignment="1" applyProtection="1">
      <alignment horizontal="center" vertical="center" wrapText="1"/>
      <protection/>
    </xf>
    <xf numFmtId="186" fontId="2" fillId="0" borderId="18" xfId="435" applyNumberFormat="1" applyFont="1" applyFill="1" applyBorder="1" applyAlignment="1" applyProtection="1">
      <alignment horizontal="center" vertical="center" wrapText="1"/>
      <protection/>
    </xf>
    <xf numFmtId="186" fontId="2" fillId="0" borderId="14" xfId="435" applyNumberFormat="1" applyFont="1" applyFill="1" applyBorder="1" applyAlignment="1" applyProtection="1">
      <alignment horizontal="center" vertical="center" wrapText="1"/>
      <protection/>
    </xf>
    <xf numFmtId="186" fontId="2" fillId="0" borderId="17" xfId="435" applyNumberFormat="1" applyFont="1" applyFill="1" applyBorder="1" applyAlignment="1">
      <alignment horizontal="center" vertical="center" wrapText="1"/>
      <protection/>
    </xf>
    <xf numFmtId="186" fontId="2" fillId="0" borderId="14" xfId="435" applyNumberFormat="1" applyFont="1" applyFill="1" applyBorder="1" applyAlignment="1">
      <alignment horizontal="center" vertical="center" wrapText="1"/>
      <protection/>
    </xf>
    <xf numFmtId="186" fontId="2" fillId="24" borderId="17" xfId="435" applyNumberFormat="1" applyFont="1" applyFill="1" applyBorder="1" applyAlignment="1">
      <alignment horizontal="center" vertical="center" wrapText="1"/>
      <protection/>
    </xf>
    <xf numFmtId="186" fontId="2" fillId="24" borderId="14" xfId="435" applyNumberFormat="1" applyFont="1" applyFill="1" applyBorder="1" applyAlignment="1">
      <alignment horizontal="center" vertical="center" wrapText="1"/>
      <protection/>
    </xf>
    <xf numFmtId="49" fontId="2" fillId="24" borderId="17" xfId="440" applyNumberFormat="1" applyFont="1" applyFill="1" applyBorder="1" applyAlignment="1">
      <alignment horizontal="center" vertical="center" wrapText="1"/>
      <protection/>
    </xf>
    <xf numFmtId="49" fontId="2" fillId="24" borderId="14" xfId="440" applyNumberFormat="1" applyFont="1" applyFill="1" applyBorder="1" applyAlignment="1">
      <alignment horizontal="center" vertical="center" wrapText="1"/>
      <protection/>
    </xf>
    <xf numFmtId="49" fontId="2" fillId="24" borderId="17" xfId="440" applyNumberFormat="1" applyFont="1" applyFill="1" applyBorder="1" applyAlignment="1">
      <alignment horizontal="center" vertical="center"/>
      <protection/>
    </xf>
    <xf numFmtId="49" fontId="2" fillId="24" borderId="14" xfId="440" applyNumberFormat="1" applyFont="1" applyFill="1" applyBorder="1" applyAlignment="1">
      <alignment horizontal="center" vertical="center"/>
      <protection/>
    </xf>
    <xf numFmtId="180" fontId="3" fillId="0" borderId="0" xfId="440" applyNumberFormat="1" applyFont="1" applyFill="1" applyAlignment="1" applyProtection="1">
      <alignment horizontal="center" vertical="center"/>
      <protection/>
    </xf>
    <xf numFmtId="180" fontId="2" fillId="0" borderId="10" xfId="440" applyNumberFormat="1" applyFont="1" applyFill="1" applyBorder="1" applyAlignment="1" applyProtection="1">
      <alignment vertical="center"/>
      <protection/>
    </xf>
    <xf numFmtId="180" fontId="2" fillId="2" borderId="10" xfId="440" applyNumberFormat="1" applyFont="1" applyFill="1" applyBorder="1" applyAlignment="1" applyProtection="1">
      <alignment vertical="center"/>
      <protection/>
    </xf>
    <xf numFmtId="182" fontId="2" fillId="0" borderId="11" xfId="435" applyNumberFormat="1" applyFont="1" applyFill="1" applyBorder="1" applyAlignment="1" applyProtection="1">
      <alignment horizontal="center" vertical="center"/>
      <protection/>
    </xf>
    <xf numFmtId="0" fontId="2" fillId="24" borderId="11" xfId="440" applyNumberFormat="1" applyFont="1" applyFill="1" applyBorder="1" applyAlignment="1" applyProtection="1">
      <alignment horizontal="center" vertical="center" wrapText="1"/>
      <protection/>
    </xf>
    <xf numFmtId="0" fontId="2" fillId="0" borderId="17" xfId="440" applyNumberFormat="1" applyFont="1" applyFill="1" applyBorder="1" applyAlignment="1" applyProtection="1">
      <alignment horizontal="center" vertical="center"/>
      <protection/>
    </xf>
    <xf numFmtId="0" fontId="2" fillId="0" borderId="14" xfId="440" applyNumberFormat="1" applyFont="1" applyFill="1" applyBorder="1" applyAlignment="1" applyProtection="1">
      <alignment horizontal="center" vertical="center"/>
      <protection/>
    </xf>
    <xf numFmtId="0" fontId="2" fillId="0" borderId="11" xfId="440" applyNumberFormat="1" applyFont="1" applyFill="1" applyBorder="1" applyAlignment="1" applyProtection="1">
      <alignment horizontal="center" vertical="center" shrinkToFit="1"/>
      <protection/>
    </xf>
    <xf numFmtId="0" fontId="2" fillId="0" borderId="11" xfId="440" applyNumberFormat="1" applyFont="1" applyFill="1" applyBorder="1" applyAlignment="1" applyProtection="1">
      <alignment horizontal="center" vertical="center" wrapText="1"/>
      <protection/>
    </xf>
    <xf numFmtId="49" fontId="2" fillId="0" borderId="17" xfId="440" applyNumberFormat="1" applyFont="1" applyFill="1" applyBorder="1" applyAlignment="1">
      <alignment horizontal="center" vertical="center" wrapText="1"/>
      <protection/>
    </xf>
    <xf numFmtId="49" fontId="2" fillId="0" borderId="14" xfId="440" applyNumberFormat="1" applyFont="1" applyFill="1" applyBorder="1" applyAlignment="1">
      <alignment horizontal="center" vertical="center" wrapText="1"/>
      <protection/>
    </xf>
    <xf numFmtId="0" fontId="3" fillId="0" borderId="0" xfId="441" applyNumberFormat="1" applyFont="1" applyFill="1" applyAlignment="1" applyProtection="1">
      <alignment horizontal="center" vertical="center"/>
      <protection/>
    </xf>
    <xf numFmtId="180" fontId="2" fillId="0" borderId="10" xfId="441" applyNumberFormat="1" applyFont="1" applyFill="1" applyBorder="1" applyAlignment="1" applyProtection="1">
      <alignment vertical="center"/>
      <protection/>
    </xf>
    <xf numFmtId="180" fontId="2" fillId="2" borderId="10" xfId="441" applyNumberFormat="1" applyFont="1" applyFill="1" applyBorder="1" applyAlignment="1" applyProtection="1">
      <alignment vertical="center"/>
      <protection/>
    </xf>
    <xf numFmtId="0" fontId="2" fillId="0" borderId="16" xfId="441" applyNumberFormat="1" applyFont="1" applyFill="1" applyBorder="1" applyAlignment="1" applyProtection="1">
      <alignment horizontal="center" vertical="center"/>
      <protection/>
    </xf>
    <xf numFmtId="0" fontId="2" fillId="0" borderId="12" xfId="441" applyNumberFormat="1" applyFont="1" applyFill="1" applyBorder="1" applyAlignment="1" applyProtection="1">
      <alignment horizontal="center" vertical="center"/>
      <protection/>
    </xf>
    <xf numFmtId="0" fontId="2" fillId="0" borderId="15" xfId="441" applyNumberFormat="1" applyFont="1" applyFill="1" applyBorder="1" applyAlignment="1" applyProtection="1">
      <alignment horizontal="center" vertical="center"/>
      <protection/>
    </xf>
    <xf numFmtId="0" fontId="2" fillId="0" borderId="21" xfId="441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2" fillId="0" borderId="11" xfId="441" applyNumberFormat="1" applyFont="1" applyFill="1" applyBorder="1" applyAlignment="1" applyProtection="1">
      <alignment horizontal="center" vertical="center" wrapText="1"/>
      <protection/>
    </xf>
    <xf numFmtId="0" fontId="2" fillId="0" borderId="17" xfId="441" applyNumberFormat="1" applyFont="1" applyFill="1" applyBorder="1" applyAlignment="1" applyProtection="1">
      <alignment horizontal="center" vertical="center" wrapText="1"/>
      <protection/>
    </xf>
    <xf numFmtId="0" fontId="2" fillId="0" borderId="14" xfId="441" applyNumberFormat="1" applyFont="1" applyFill="1" applyBorder="1" applyAlignment="1" applyProtection="1">
      <alignment horizontal="center" vertical="center" wrapText="1"/>
      <protection/>
    </xf>
    <xf numFmtId="0" fontId="2" fillId="0" borderId="11" xfId="441" applyNumberFormat="1" applyFont="1" applyFill="1" applyBorder="1" applyAlignment="1" applyProtection="1">
      <alignment horizontal="center" vertical="center" shrinkToFit="1"/>
      <protection/>
    </xf>
    <xf numFmtId="0" fontId="0" fillId="0" borderId="17" xfId="438" applyFont="1" applyBorder="1" applyAlignment="1">
      <alignment horizontal="center" vertical="center" wrapText="1"/>
      <protection/>
    </xf>
    <xf numFmtId="0" fontId="0" fillId="0" borderId="18" xfId="438" applyFont="1" applyBorder="1" applyAlignment="1">
      <alignment horizontal="center" vertical="center" wrapText="1"/>
      <protection/>
    </xf>
    <xf numFmtId="187" fontId="0" fillId="0" borderId="16" xfId="438" applyNumberFormat="1" applyFont="1" applyFill="1" applyBorder="1" applyAlignment="1" applyProtection="1">
      <alignment horizontal="center" vertical="center"/>
      <protection/>
    </xf>
    <xf numFmtId="187" fontId="0" fillId="0" borderId="21" xfId="438" applyNumberFormat="1" applyFont="1" applyFill="1" applyBorder="1" applyAlignment="1" applyProtection="1">
      <alignment horizontal="center" vertical="center"/>
      <protection/>
    </xf>
    <xf numFmtId="0" fontId="0" fillId="0" borderId="11" xfId="438" applyNumberFormat="1" applyFont="1" applyFill="1" applyBorder="1" applyAlignment="1" applyProtection="1">
      <alignment horizontal="center" vertical="center"/>
      <protection/>
    </xf>
    <xf numFmtId="187" fontId="0" fillId="0" borderId="21" xfId="438" applyNumberFormat="1" applyFont="1" applyFill="1" applyBorder="1" applyAlignment="1" applyProtection="1">
      <alignment horizontal="center" vertical="center" wrapText="1"/>
      <protection/>
    </xf>
    <xf numFmtId="187" fontId="0" fillId="0" borderId="22" xfId="438" applyNumberFormat="1" applyFont="1" applyFill="1" applyBorder="1" applyAlignment="1" applyProtection="1">
      <alignment horizontal="center" vertical="center" wrapText="1"/>
      <protection/>
    </xf>
    <xf numFmtId="187" fontId="0" fillId="0" borderId="23" xfId="438" applyNumberFormat="1" applyFont="1" applyFill="1" applyBorder="1" applyAlignment="1" applyProtection="1">
      <alignment horizontal="center" vertical="center" wrapText="1"/>
      <protection/>
    </xf>
    <xf numFmtId="187" fontId="0" fillId="0" borderId="24" xfId="438" applyNumberFormat="1" applyFont="1" applyFill="1" applyBorder="1" applyAlignment="1" applyProtection="1">
      <alignment horizontal="center" vertical="center" wrapText="1"/>
      <protection/>
    </xf>
    <xf numFmtId="187" fontId="0" fillId="0" borderId="13" xfId="438" applyNumberFormat="1" applyFont="1" applyFill="1" applyBorder="1" applyAlignment="1" applyProtection="1">
      <alignment horizontal="center" vertical="center" wrapText="1"/>
      <protection/>
    </xf>
    <xf numFmtId="187" fontId="0" fillId="0" borderId="25" xfId="438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1" xfId="438" applyFont="1" applyFill="1" applyBorder="1" applyAlignment="1">
      <alignment horizontal="left" vertical="center" wrapText="1"/>
      <protection/>
    </xf>
    <xf numFmtId="0" fontId="0" fillId="0" borderId="16" xfId="438" applyFont="1" applyFill="1" applyBorder="1" applyAlignment="1">
      <alignment horizontal="left" vertical="center" wrapText="1"/>
      <protection/>
    </xf>
    <xf numFmtId="0" fontId="0" fillId="0" borderId="15" xfId="438" applyFont="1" applyFill="1" applyBorder="1" applyAlignment="1">
      <alignment horizontal="left" vertical="center" wrapText="1"/>
      <protection/>
    </xf>
    <xf numFmtId="187" fontId="0" fillId="0" borderId="16" xfId="438" applyNumberFormat="1" applyFont="1" applyFill="1" applyBorder="1" applyAlignment="1" applyProtection="1">
      <alignment horizontal="center" vertical="center" wrapText="1"/>
      <protection/>
    </xf>
    <xf numFmtId="187" fontId="0" fillId="0" borderId="15" xfId="438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87" fontId="3" fillId="0" borderId="0" xfId="438" applyNumberFormat="1" applyFont="1" applyFill="1" applyAlignment="1" applyProtection="1">
      <alignment horizontal="center" vertical="center" wrapText="1"/>
      <protection/>
    </xf>
    <xf numFmtId="187" fontId="2" fillId="0" borderId="10" xfId="438" applyNumberFormat="1" applyFont="1" applyFill="1" applyBorder="1" applyAlignment="1" applyProtection="1">
      <alignment vertical="center" wrapText="1"/>
      <protection/>
    </xf>
    <xf numFmtId="187" fontId="0" fillId="0" borderId="12" xfId="438" applyNumberFormat="1" applyFont="1" applyFill="1" applyBorder="1" applyAlignment="1" applyProtection="1">
      <alignment horizontal="center" vertical="center" wrapText="1"/>
      <protection/>
    </xf>
    <xf numFmtId="182" fontId="0" fillId="0" borderId="16" xfId="438" applyNumberFormat="1" applyFont="1" applyFill="1" applyBorder="1" applyAlignment="1" applyProtection="1">
      <alignment horizontal="center" vertical="center"/>
      <protection/>
    </xf>
    <xf numFmtId="182" fontId="0" fillId="0" borderId="12" xfId="438" applyNumberFormat="1" applyFont="1" applyFill="1" applyBorder="1" applyAlignment="1" applyProtection="1">
      <alignment horizontal="center" vertical="center"/>
      <protection/>
    </xf>
    <xf numFmtId="182" fontId="0" fillId="0" borderId="15" xfId="438" applyNumberFormat="1" applyFont="1" applyFill="1" applyBorder="1" applyAlignment="1" applyProtection="1">
      <alignment horizontal="center" vertical="center"/>
      <protection/>
    </xf>
    <xf numFmtId="49" fontId="0" fillId="24" borderId="17" xfId="438" applyNumberFormat="1" applyFont="1" applyFill="1" applyBorder="1" applyAlignment="1">
      <alignment horizontal="center" vertical="center" wrapText="1"/>
      <protection/>
    </xf>
    <xf numFmtId="49" fontId="0" fillId="24" borderId="14" xfId="438" applyNumberFormat="1" applyFont="1" applyFill="1" applyBorder="1" applyAlignment="1">
      <alignment horizontal="center" vertical="center" wrapText="1"/>
      <protection/>
    </xf>
    <xf numFmtId="0" fontId="3" fillId="0" borderId="0" xfId="439" applyNumberFormat="1" applyFont="1" applyFill="1" applyAlignment="1" applyProtection="1">
      <alignment horizontal="center" vertical="center"/>
      <protection/>
    </xf>
    <xf numFmtId="180" fontId="2" fillId="0" borderId="10" xfId="439" applyNumberFormat="1" applyFont="1" applyFill="1" applyBorder="1" applyAlignment="1" applyProtection="1">
      <alignment vertical="center"/>
      <protection/>
    </xf>
    <xf numFmtId="180" fontId="2" fillId="2" borderId="10" xfId="439" applyNumberFormat="1" applyFont="1" applyFill="1" applyBorder="1" applyAlignment="1" applyProtection="1">
      <alignment vertical="center"/>
      <protection/>
    </xf>
    <xf numFmtId="0" fontId="2" fillId="0" borderId="21" xfId="441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vertical="center" shrinkToFit="1"/>
    </xf>
    <xf numFmtId="0" fontId="2" fillId="0" borderId="17" xfId="441" applyNumberFormat="1" applyFont="1" applyFill="1" applyBorder="1" applyAlignment="1" applyProtection="1">
      <alignment horizontal="center" vertical="center" shrinkToFit="1"/>
      <protection/>
    </xf>
    <xf numFmtId="0" fontId="2" fillId="0" borderId="14" xfId="441" applyNumberFormat="1" applyFont="1" applyFill="1" applyBorder="1" applyAlignment="1" applyProtection="1">
      <alignment horizontal="center" vertical="center" shrinkToFit="1"/>
      <protection/>
    </xf>
    <xf numFmtId="186" fontId="0" fillId="24" borderId="11" xfId="436" applyNumberFormat="1" applyFont="1" applyFill="1" applyBorder="1" applyAlignment="1">
      <alignment horizontal="center" vertical="center" wrapText="1"/>
      <protection/>
    </xf>
    <xf numFmtId="186" fontId="0" fillId="24" borderId="14" xfId="442" applyNumberFormat="1" applyFont="1" applyFill="1" applyBorder="1" applyAlignment="1" applyProtection="1">
      <alignment horizontal="center" vertical="center" wrapText="1"/>
      <protection/>
    </xf>
    <xf numFmtId="186" fontId="0" fillId="24" borderId="11" xfId="442" applyNumberFormat="1" applyFont="1" applyFill="1" applyBorder="1" applyAlignment="1" applyProtection="1">
      <alignment horizontal="center" vertical="center" wrapText="1"/>
      <protection/>
    </xf>
    <xf numFmtId="186" fontId="0" fillId="24" borderId="16" xfId="442" applyNumberFormat="1" applyFont="1" applyFill="1" applyBorder="1" applyAlignment="1" applyProtection="1">
      <alignment horizontal="center" vertical="center" wrapText="1"/>
      <protection/>
    </xf>
    <xf numFmtId="186" fontId="0" fillId="24" borderId="11" xfId="442" applyNumberFormat="1" applyFont="1" applyFill="1" applyBorder="1" applyAlignment="1" applyProtection="1">
      <alignment horizontal="center" vertical="center"/>
      <protection/>
    </xf>
    <xf numFmtId="186" fontId="2" fillId="24" borderId="0" xfId="435" applyNumberFormat="1" applyFont="1" applyFill="1" applyAlignment="1" applyProtection="1">
      <alignment horizontal="left" vertical="center" wrapText="1"/>
      <protection/>
    </xf>
    <xf numFmtId="186" fontId="3" fillId="24" borderId="0" xfId="442" applyNumberFormat="1" applyFont="1" applyFill="1" applyAlignment="1" applyProtection="1">
      <alignment horizontal="center" vertical="center"/>
      <protection/>
    </xf>
    <xf numFmtId="186" fontId="2" fillId="24" borderId="10" xfId="442" applyNumberFormat="1" applyFont="1" applyFill="1" applyBorder="1" applyAlignment="1">
      <alignment horizontal="left" vertical="center"/>
      <protection/>
    </xf>
    <xf numFmtId="186" fontId="0" fillId="24" borderId="11" xfId="436" applyNumberFormat="1" applyFont="1" applyFill="1" applyBorder="1" applyAlignment="1">
      <alignment horizontal="center" wrapText="1"/>
      <protection/>
    </xf>
    <xf numFmtId="186" fontId="0" fillId="24" borderId="17" xfId="436" applyNumberFormat="1" applyFont="1" applyFill="1" applyBorder="1" applyAlignment="1">
      <alignment horizontal="center" vertical="center" wrapText="1"/>
      <protection/>
    </xf>
    <xf numFmtId="186" fontId="0" fillId="24" borderId="18" xfId="436" applyNumberFormat="1" applyFont="1" applyFill="1" applyBorder="1" applyAlignment="1">
      <alignment horizontal="center" vertical="center" wrapText="1"/>
      <protection/>
    </xf>
    <xf numFmtId="186" fontId="0" fillId="24" borderId="14" xfId="436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</cellXfs>
  <cellStyles count="60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2 4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2 4" xfId="31"/>
    <cellStyle name="20% - 强调文字颜色 3 3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2 4" xfId="37"/>
    <cellStyle name="20% - 强调文字颜色 4 3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2 4" xfId="43"/>
    <cellStyle name="20% - 强调文字颜色 5 3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2 4" xfId="49"/>
    <cellStyle name="20% - 强调文字颜色 6 3" xfId="50"/>
    <cellStyle name="20% - 着色 1" xfId="51"/>
    <cellStyle name="20% - 着色 1 2" xfId="52"/>
    <cellStyle name="20% - 着色 1 2 2" xfId="53"/>
    <cellStyle name="20% - 着色 1 2 3" xfId="54"/>
    <cellStyle name="20% - 着色 1 2 4" xfId="55"/>
    <cellStyle name="20% - 着色 1 2 5" xfId="56"/>
    <cellStyle name="20% - 着色 1 3" xfId="57"/>
    <cellStyle name="20% - 着色 1 4" xfId="58"/>
    <cellStyle name="20% - 着色 1 5" xfId="59"/>
    <cellStyle name="20% - 着色 1 6" xfId="60"/>
    <cellStyle name="20% - 着色 1 7" xfId="61"/>
    <cellStyle name="20% - 着色 1 8" xfId="62"/>
    <cellStyle name="20% - 着色 1 9" xfId="63"/>
    <cellStyle name="20% - 着色 2" xfId="64"/>
    <cellStyle name="20% - 着色 2 2" xfId="65"/>
    <cellStyle name="20% - 着色 2 2 2" xfId="66"/>
    <cellStyle name="20% - 着色 2 2 3" xfId="67"/>
    <cellStyle name="20% - 着色 2 2 4" xfId="68"/>
    <cellStyle name="20% - 着色 2 2 5" xfId="69"/>
    <cellStyle name="20% - 着色 2 3" xfId="70"/>
    <cellStyle name="20% - 着色 2 4" xfId="71"/>
    <cellStyle name="20% - 着色 2 5" xfId="72"/>
    <cellStyle name="20% - 着色 2 6" xfId="73"/>
    <cellStyle name="20% - 着色 2 7" xfId="74"/>
    <cellStyle name="20% - 着色 2 8" xfId="75"/>
    <cellStyle name="20% - 着色 2 9" xfId="76"/>
    <cellStyle name="20% - 着色 3" xfId="77"/>
    <cellStyle name="20% - 着色 3 2" xfId="78"/>
    <cellStyle name="20% - 着色 3 2 2" xfId="79"/>
    <cellStyle name="20% - 着色 3 2 3" xfId="80"/>
    <cellStyle name="20% - 着色 3 2 4" xfId="81"/>
    <cellStyle name="20% - 着色 3 2 5" xfId="82"/>
    <cellStyle name="20% - 着色 3 3" xfId="83"/>
    <cellStyle name="20% - 着色 3 4" xfId="84"/>
    <cellStyle name="20% - 着色 3 5" xfId="85"/>
    <cellStyle name="20% - 着色 3 6" xfId="86"/>
    <cellStyle name="20% - 着色 3 7" xfId="87"/>
    <cellStyle name="20% - 着色 3 8" xfId="88"/>
    <cellStyle name="20% - 着色 3 9" xfId="89"/>
    <cellStyle name="20% - 着色 4" xfId="90"/>
    <cellStyle name="20% - 着色 4 2" xfId="91"/>
    <cellStyle name="20% - 着色 4 2 2" xfId="92"/>
    <cellStyle name="20% - 着色 4 2 3" xfId="93"/>
    <cellStyle name="20% - 着色 4 2 4" xfId="94"/>
    <cellStyle name="20% - 着色 4 2 5" xfId="95"/>
    <cellStyle name="20% - 着色 4 3" xfId="96"/>
    <cellStyle name="20% - 着色 4 4" xfId="97"/>
    <cellStyle name="20% - 着色 4 5" xfId="98"/>
    <cellStyle name="20% - 着色 4 6" xfId="99"/>
    <cellStyle name="20% - 着色 4 7" xfId="100"/>
    <cellStyle name="20% - 着色 4 8" xfId="101"/>
    <cellStyle name="20% - 着色 4 9" xfId="102"/>
    <cellStyle name="20% - 着色 5" xfId="103"/>
    <cellStyle name="20% - 着色 5 2" xfId="104"/>
    <cellStyle name="20% - 着色 5 2 2" xfId="105"/>
    <cellStyle name="20% - 着色 5 2 3" xfId="106"/>
    <cellStyle name="20% - 着色 5 2 4" xfId="107"/>
    <cellStyle name="20% - 着色 5 2 5" xfId="108"/>
    <cellStyle name="20% - 着色 5 3" xfId="109"/>
    <cellStyle name="20% - 着色 5 4" xfId="110"/>
    <cellStyle name="20% - 着色 5 5" xfId="111"/>
    <cellStyle name="20% - 着色 5 6" xfId="112"/>
    <cellStyle name="20% - 着色 5 7" xfId="113"/>
    <cellStyle name="20% - 着色 5 8" xfId="114"/>
    <cellStyle name="20% - 着色 5 9" xfId="115"/>
    <cellStyle name="20% - 着色 6" xfId="116"/>
    <cellStyle name="20% - 着色 6 2" xfId="117"/>
    <cellStyle name="20% - 着色 6 2 2" xfId="118"/>
    <cellStyle name="20% - 着色 6 2 3" xfId="119"/>
    <cellStyle name="20% - 着色 6 2 4" xfId="120"/>
    <cellStyle name="20% - 着色 6 2 5" xfId="121"/>
    <cellStyle name="20% - 着色 6 3" xfId="122"/>
    <cellStyle name="20% - 着色 6 4" xfId="123"/>
    <cellStyle name="20% - 着色 6 5" xfId="124"/>
    <cellStyle name="20% - 着色 6 6" xfId="125"/>
    <cellStyle name="20% - 着色 6 7" xfId="126"/>
    <cellStyle name="20% - 着色 6 8" xfId="127"/>
    <cellStyle name="20% - 着色 6 9" xfId="128"/>
    <cellStyle name="40% - 强调文字颜色 1" xfId="129"/>
    <cellStyle name="40% - 强调文字颜色 1 2" xfId="130"/>
    <cellStyle name="40% - 强调文字颜色 1 2 2" xfId="131"/>
    <cellStyle name="40% - 强调文字颜色 1 2 3" xfId="132"/>
    <cellStyle name="40% - 强调文字颜色 1 2 4" xfId="133"/>
    <cellStyle name="40% - 强调文字颜色 1 3" xfId="134"/>
    <cellStyle name="40% - 强调文字颜色 2" xfId="135"/>
    <cellStyle name="40% - 强调文字颜色 2 2" xfId="136"/>
    <cellStyle name="40% - 强调文字颜色 2 2 2" xfId="137"/>
    <cellStyle name="40% - 强调文字颜色 2 2 3" xfId="138"/>
    <cellStyle name="40% - 强调文字颜色 2 2 4" xfId="139"/>
    <cellStyle name="40% - 强调文字颜色 2 3" xfId="140"/>
    <cellStyle name="40% - 强调文字颜色 3" xfId="141"/>
    <cellStyle name="40% - 强调文字颜色 3 2" xfId="142"/>
    <cellStyle name="40% - 强调文字颜色 3 2 2" xfId="143"/>
    <cellStyle name="40% - 强调文字颜色 3 2 3" xfId="144"/>
    <cellStyle name="40% - 强调文字颜色 3 2 4" xfId="145"/>
    <cellStyle name="40% - 强调文字颜色 3 3" xfId="146"/>
    <cellStyle name="40% - 强调文字颜色 4" xfId="147"/>
    <cellStyle name="40% - 强调文字颜色 4 2" xfId="148"/>
    <cellStyle name="40% - 强调文字颜色 4 2 2" xfId="149"/>
    <cellStyle name="40% - 强调文字颜色 4 2 3" xfId="150"/>
    <cellStyle name="40% - 强调文字颜色 4 2 4" xfId="151"/>
    <cellStyle name="40% - 强调文字颜色 4 3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2 4" xfId="157"/>
    <cellStyle name="40% - 强调文字颜色 5 3" xfId="158"/>
    <cellStyle name="40% - 强调文字颜色 6" xfId="159"/>
    <cellStyle name="40% - 强调文字颜色 6 2" xfId="160"/>
    <cellStyle name="40% - 强调文字颜色 6 2 2" xfId="161"/>
    <cellStyle name="40% - 强调文字颜色 6 2 3" xfId="162"/>
    <cellStyle name="40% - 强调文字颜色 6 2 4" xfId="163"/>
    <cellStyle name="40% - 强调文字颜色 6 3" xfId="164"/>
    <cellStyle name="40% - 着色 1" xfId="165"/>
    <cellStyle name="40% - 着色 1 2" xfId="166"/>
    <cellStyle name="40% - 着色 1 2 2" xfId="167"/>
    <cellStyle name="40% - 着色 1 2 3" xfId="168"/>
    <cellStyle name="40% - 着色 1 2 4" xfId="169"/>
    <cellStyle name="40% - 着色 1 2 5" xfId="170"/>
    <cellStyle name="40% - 着色 1 3" xfId="171"/>
    <cellStyle name="40% - 着色 1 4" xfId="172"/>
    <cellStyle name="40% - 着色 1 5" xfId="173"/>
    <cellStyle name="40% - 着色 1 6" xfId="174"/>
    <cellStyle name="40% - 着色 1 7" xfId="175"/>
    <cellStyle name="40% - 着色 1 8" xfId="176"/>
    <cellStyle name="40% - 着色 1 9" xfId="177"/>
    <cellStyle name="40% - 着色 2" xfId="178"/>
    <cellStyle name="40% - 着色 2 2" xfId="179"/>
    <cellStyle name="40% - 着色 2 2 2" xfId="180"/>
    <cellStyle name="40% - 着色 2 2 3" xfId="181"/>
    <cellStyle name="40% - 着色 2 2 4" xfId="182"/>
    <cellStyle name="40% - 着色 2 2 5" xfId="183"/>
    <cellStyle name="40% - 着色 2 3" xfId="184"/>
    <cellStyle name="40% - 着色 2 4" xfId="185"/>
    <cellStyle name="40% - 着色 2 5" xfId="186"/>
    <cellStyle name="40% - 着色 2 6" xfId="187"/>
    <cellStyle name="40% - 着色 2 7" xfId="188"/>
    <cellStyle name="40% - 着色 2 8" xfId="189"/>
    <cellStyle name="40% - 着色 2 9" xfId="190"/>
    <cellStyle name="40% - 着色 3" xfId="191"/>
    <cellStyle name="40% - 着色 3 2" xfId="192"/>
    <cellStyle name="40% - 着色 3 2 2" xfId="193"/>
    <cellStyle name="40% - 着色 3 2 3" xfId="194"/>
    <cellStyle name="40% - 着色 3 2 4" xfId="195"/>
    <cellStyle name="40% - 着色 3 2 5" xfId="196"/>
    <cellStyle name="40% - 着色 3 3" xfId="197"/>
    <cellStyle name="40% - 着色 3 4" xfId="198"/>
    <cellStyle name="40% - 着色 3 5" xfId="199"/>
    <cellStyle name="40% - 着色 3 6" xfId="200"/>
    <cellStyle name="40% - 着色 3 7" xfId="201"/>
    <cellStyle name="40% - 着色 3 8" xfId="202"/>
    <cellStyle name="40% - 着色 3 9" xfId="203"/>
    <cellStyle name="40% - 着色 4" xfId="204"/>
    <cellStyle name="40% - 着色 4 2" xfId="205"/>
    <cellStyle name="40% - 着色 4 2 2" xfId="206"/>
    <cellStyle name="40% - 着色 4 2 3" xfId="207"/>
    <cellStyle name="40% - 着色 4 2 4" xfId="208"/>
    <cellStyle name="40% - 着色 4 2 5" xfId="209"/>
    <cellStyle name="40% - 着色 4 3" xfId="210"/>
    <cellStyle name="40% - 着色 4 4" xfId="211"/>
    <cellStyle name="40% - 着色 4 5" xfId="212"/>
    <cellStyle name="40% - 着色 4 6" xfId="213"/>
    <cellStyle name="40% - 着色 4 7" xfId="214"/>
    <cellStyle name="40% - 着色 4 8" xfId="215"/>
    <cellStyle name="40% - 着色 4 9" xfId="216"/>
    <cellStyle name="40% - 着色 5" xfId="217"/>
    <cellStyle name="40% - 着色 5 2" xfId="218"/>
    <cellStyle name="40% - 着色 5 2 2" xfId="219"/>
    <cellStyle name="40% - 着色 5 2 3" xfId="220"/>
    <cellStyle name="40% - 着色 5 2 4" xfId="221"/>
    <cellStyle name="40% - 着色 5 2 5" xfId="222"/>
    <cellStyle name="40% - 着色 5 3" xfId="223"/>
    <cellStyle name="40% - 着色 5 4" xfId="224"/>
    <cellStyle name="40% - 着色 5 5" xfId="225"/>
    <cellStyle name="40% - 着色 5 6" xfId="226"/>
    <cellStyle name="40% - 着色 5 7" xfId="227"/>
    <cellStyle name="40% - 着色 5 8" xfId="228"/>
    <cellStyle name="40% - 着色 5 9" xfId="229"/>
    <cellStyle name="40% - 着色 6" xfId="230"/>
    <cellStyle name="40% - 着色 6 2" xfId="231"/>
    <cellStyle name="40% - 着色 6 2 2" xfId="232"/>
    <cellStyle name="40% - 着色 6 2 3" xfId="233"/>
    <cellStyle name="40% - 着色 6 2 4" xfId="234"/>
    <cellStyle name="40% - 着色 6 2 5" xfId="235"/>
    <cellStyle name="40% - 着色 6 3" xfId="236"/>
    <cellStyle name="40% - 着色 6 4" xfId="237"/>
    <cellStyle name="40% - 着色 6 5" xfId="238"/>
    <cellStyle name="40% - 着色 6 6" xfId="239"/>
    <cellStyle name="40% - 着色 6 7" xfId="240"/>
    <cellStyle name="40% - 着色 6 8" xfId="241"/>
    <cellStyle name="40% - 着色 6 9" xfId="242"/>
    <cellStyle name="60% - 强调文字颜色 1" xfId="243"/>
    <cellStyle name="60% - 强调文字颜色 1 2" xfId="244"/>
    <cellStyle name="60% - 强调文字颜色 1 2 2" xfId="245"/>
    <cellStyle name="60% - 强调文字颜色 1 2 3" xfId="246"/>
    <cellStyle name="60% - 强调文字颜色 1 2 4" xfId="247"/>
    <cellStyle name="60% - 强调文字颜色 1 3" xfId="248"/>
    <cellStyle name="60% - 强调文字颜色 2" xfId="249"/>
    <cellStyle name="60% - 强调文字颜色 2 2" xfId="250"/>
    <cellStyle name="60% - 强调文字颜色 2 2 2" xfId="251"/>
    <cellStyle name="60% - 强调文字颜色 2 2 3" xfId="252"/>
    <cellStyle name="60% - 强调文字颜色 2 2 4" xfId="253"/>
    <cellStyle name="60% - 强调文字颜色 2 3" xfId="254"/>
    <cellStyle name="60% - 强调文字颜色 3" xfId="255"/>
    <cellStyle name="60% - 强调文字颜色 3 2" xfId="256"/>
    <cellStyle name="60% - 强调文字颜色 3 2 2" xfId="257"/>
    <cellStyle name="60% - 强调文字颜色 3 2 3" xfId="258"/>
    <cellStyle name="60% - 强调文字颜色 3 2 4" xfId="259"/>
    <cellStyle name="60% - 强调文字颜色 3 3" xfId="260"/>
    <cellStyle name="60% - 强调文字颜色 4" xfId="261"/>
    <cellStyle name="60% - 强调文字颜色 4 2" xfId="262"/>
    <cellStyle name="60% - 强调文字颜色 4 2 2" xfId="263"/>
    <cellStyle name="60% - 强调文字颜色 4 2 3" xfId="264"/>
    <cellStyle name="60% - 强调文字颜色 4 2 4" xfId="265"/>
    <cellStyle name="60% - 强调文字颜色 4 3" xfId="266"/>
    <cellStyle name="60% - 强调文字颜色 5" xfId="267"/>
    <cellStyle name="60% - 强调文字颜色 5 2" xfId="268"/>
    <cellStyle name="60% - 强调文字颜色 5 2 2" xfId="269"/>
    <cellStyle name="60% - 强调文字颜色 5 2 3" xfId="270"/>
    <cellStyle name="60% - 强调文字颜色 5 2 4" xfId="271"/>
    <cellStyle name="60% - 强调文字颜色 5 3" xfId="272"/>
    <cellStyle name="60% - 强调文字颜色 6" xfId="273"/>
    <cellStyle name="60% - 强调文字颜色 6 2" xfId="274"/>
    <cellStyle name="60% - 强调文字颜色 6 2 2" xfId="275"/>
    <cellStyle name="60% - 强调文字颜色 6 2 3" xfId="276"/>
    <cellStyle name="60% - 强调文字颜色 6 2 4" xfId="277"/>
    <cellStyle name="60% - 强调文字颜色 6 3" xfId="278"/>
    <cellStyle name="60% - 着色 1" xfId="279"/>
    <cellStyle name="60% - 着色 1 2" xfId="280"/>
    <cellStyle name="60% - 着色 1 2 2" xfId="281"/>
    <cellStyle name="60% - 着色 1 2 3" xfId="282"/>
    <cellStyle name="60% - 着色 1 2 4" xfId="283"/>
    <cellStyle name="60% - 着色 1 2 5" xfId="284"/>
    <cellStyle name="60% - 着色 1 3" xfId="285"/>
    <cellStyle name="60% - 着色 1 4" xfId="286"/>
    <cellStyle name="60% - 着色 1 5" xfId="287"/>
    <cellStyle name="60% - 着色 1 6" xfId="288"/>
    <cellStyle name="60% - 着色 1 7" xfId="289"/>
    <cellStyle name="60% - 着色 1 8" xfId="290"/>
    <cellStyle name="60% - 着色 1 9" xfId="291"/>
    <cellStyle name="60% - 着色 2" xfId="292"/>
    <cellStyle name="60% - 着色 2 2" xfId="293"/>
    <cellStyle name="60% - 着色 2 2 2" xfId="294"/>
    <cellStyle name="60% - 着色 2 2 3" xfId="295"/>
    <cellStyle name="60% - 着色 2 2 4" xfId="296"/>
    <cellStyle name="60% - 着色 2 2 5" xfId="297"/>
    <cellStyle name="60% - 着色 2 3" xfId="298"/>
    <cellStyle name="60% - 着色 2 4" xfId="299"/>
    <cellStyle name="60% - 着色 2 5" xfId="300"/>
    <cellStyle name="60% - 着色 2 6" xfId="301"/>
    <cellStyle name="60% - 着色 2 7" xfId="302"/>
    <cellStyle name="60% - 着色 2 8" xfId="303"/>
    <cellStyle name="60% - 着色 2 9" xfId="304"/>
    <cellStyle name="60% - 着色 3" xfId="305"/>
    <cellStyle name="60% - 着色 3 2" xfId="306"/>
    <cellStyle name="60% - 着色 3 2 2" xfId="307"/>
    <cellStyle name="60% - 着色 3 2 3" xfId="308"/>
    <cellStyle name="60% - 着色 3 2 4" xfId="309"/>
    <cellStyle name="60% - 着色 3 2 5" xfId="310"/>
    <cellStyle name="60% - 着色 3 3" xfId="311"/>
    <cellStyle name="60% - 着色 3 4" xfId="312"/>
    <cellStyle name="60% - 着色 3 5" xfId="313"/>
    <cellStyle name="60% - 着色 3 6" xfId="314"/>
    <cellStyle name="60% - 着色 3 7" xfId="315"/>
    <cellStyle name="60% - 着色 3 8" xfId="316"/>
    <cellStyle name="60% - 着色 3 9" xfId="317"/>
    <cellStyle name="60% - 着色 4" xfId="318"/>
    <cellStyle name="60% - 着色 4 2" xfId="319"/>
    <cellStyle name="60% - 着色 4 2 2" xfId="320"/>
    <cellStyle name="60% - 着色 4 2 3" xfId="321"/>
    <cellStyle name="60% - 着色 4 2 4" xfId="322"/>
    <cellStyle name="60% - 着色 4 2 5" xfId="323"/>
    <cellStyle name="60% - 着色 4 3" xfId="324"/>
    <cellStyle name="60% - 着色 4 4" xfId="325"/>
    <cellStyle name="60% - 着色 4 5" xfId="326"/>
    <cellStyle name="60% - 着色 4 6" xfId="327"/>
    <cellStyle name="60% - 着色 4 7" xfId="328"/>
    <cellStyle name="60% - 着色 4 8" xfId="329"/>
    <cellStyle name="60% - 着色 4 9" xfId="330"/>
    <cellStyle name="60% - 着色 5" xfId="331"/>
    <cellStyle name="60% - 着色 5 2" xfId="332"/>
    <cellStyle name="60% - 着色 5 2 2" xfId="333"/>
    <cellStyle name="60% - 着色 5 2 3" xfId="334"/>
    <cellStyle name="60% - 着色 5 2 4" xfId="335"/>
    <cellStyle name="60% - 着色 5 2 5" xfId="336"/>
    <cellStyle name="60% - 着色 5 3" xfId="337"/>
    <cellStyle name="60% - 着色 5 4" xfId="338"/>
    <cellStyle name="60% - 着色 5 5" xfId="339"/>
    <cellStyle name="60% - 着色 5 6" xfId="340"/>
    <cellStyle name="60% - 着色 5 7" xfId="341"/>
    <cellStyle name="60% - 着色 5 8" xfId="342"/>
    <cellStyle name="60% - 着色 5 9" xfId="343"/>
    <cellStyle name="60% - 着色 6" xfId="344"/>
    <cellStyle name="60% - 着色 6 2" xfId="345"/>
    <cellStyle name="60% - 着色 6 2 2" xfId="346"/>
    <cellStyle name="60% - 着色 6 2 3" xfId="347"/>
    <cellStyle name="60% - 着色 6 2 4" xfId="348"/>
    <cellStyle name="60% - 着色 6 2 5" xfId="349"/>
    <cellStyle name="60% - 着色 6 3" xfId="350"/>
    <cellStyle name="60% - 着色 6 4" xfId="351"/>
    <cellStyle name="60% - 着色 6 5" xfId="352"/>
    <cellStyle name="60% - 着色 6 6" xfId="353"/>
    <cellStyle name="60% - 着色 6 7" xfId="354"/>
    <cellStyle name="60% - 着色 6 8" xfId="355"/>
    <cellStyle name="60% - 着色 6 9" xfId="356"/>
    <cellStyle name="Percent" xfId="357"/>
    <cellStyle name="百分比_EF4B13E29A0421FAE0430A08200E21FA" xfId="358"/>
    <cellStyle name="标题" xfId="359"/>
    <cellStyle name="标题 1" xfId="360"/>
    <cellStyle name="标题 1 2" xfId="361"/>
    <cellStyle name="标题 1 3" xfId="362"/>
    <cellStyle name="标题 1 4" xfId="363"/>
    <cellStyle name="标题 2" xfId="364"/>
    <cellStyle name="标题 2 2" xfId="365"/>
    <cellStyle name="标题 2 3" xfId="366"/>
    <cellStyle name="标题 2 4" xfId="367"/>
    <cellStyle name="标题 3" xfId="368"/>
    <cellStyle name="标题 3 2" xfId="369"/>
    <cellStyle name="标题 3 3" xfId="370"/>
    <cellStyle name="标题 3 4" xfId="371"/>
    <cellStyle name="标题 4" xfId="372"/>
    <cellStyle name="标题 4 2" xfId="373"/>
    <cellStyle name="标题 4 3" xfId="374"/>
    <cellStyle name="标题 4 4" xfId="375"/>
    <cellStyle name="标题 5" xfId="376"/>
    <cellStyle name="标题 6" xfId="377"/>
    <cellStyle name="标题 7" xfId="378"/>
    <cellStyle name="差" xfId="379"/>
    <cellStyle name="差 2" xfId="380"/>
    <cellStyle name="差 2 2" xfId="381"/>
    <cellStyle name="差 2 3" xfId="382"/>
    <cellStyle name="差 2 4" xfId="383"/>
    <cellStyle name="差 3" xfId="384"/>
    <cellStyle name="常规 10" xfId="385"/>
    <cellStyle name="常规 11" xfId="386"/>
    <cellStyle name="常规 2" xfId="387"/>
    <cellStyle name="常规 2 2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3" xfId="395"/>
    <cellStyle name="常规 3 2" xfId="396"/>
    <cellStyle name="常规 3 3" xfId="397"/>
    <cellStyle name="常规 3 4" xfId="398"/>
    <cellStyle name="常规 3 5" xfId="399"/>
    <cellStyle name="常规 3 6" xfId="400"/>
    <cellStyle name="常规 3 7" xfId="401"/>
    <cellStyle name="常规 3 8" xfId="402"/>
    <cellStyle name="常规 4" xfId="403"/>
    <cellStyle name="常规 4 2" xfId="404"/>
    <cellStyle name="常规 4 2 2" xfId="405"/>
    <cellStyle name="常规 4 2 3" xfId="406"/>
    <cellStyle name="常规 4 2 4" xfId="407"/>
    <cellStyle name="常规 4 3" xfId="408"/>
    <cellStyle name="常规 4 4" xfId="409"/>
    <cellStyle name="常规 4 5" xfId="410"/>
    <cellStyle name="常规 4 6" xfId="411"/>
    <cellStyle name="常规 4 7" xfId="412"/>
    <cellStyle name="常规 4 8" xfId="413"/>
    <cellStyle name="常规 4 9" xfId="414"/>
    <cellStyle name="常规 5" xfId="415"/>
    <cellStyle name="常规 5 2" xfId="416"/>
    <cellStyle name="常规 5 3" xfId="417"/>
    <cellStyle name="常规 5 4" xfId="418"/>
    <cellStyle name="常规 5 5" xfId="419"/>
    <cellStyle name="常规 5 6" xfId="420"/>
    <cellStyle name="常规 5 7" xfId="421"/>
    <cellStyle name="常规 5 8" xfId="422"/>
    <cellStyle name="常规 57" xfId="423"/>
    <cellStyle name="常规 57 2" xfId="424"/>
    <cellStyle name="常规 57 3" xfId="425"/>
    <cellStyle name="常规 57 4" xfId="426"/>
    <cellStyle name="常规 57 5" xfId="427"/>
    <cellStyle name="常规 57 6" xfId="428"/>
    <cellStyle name="常规 57 7" xfId="429"/>
    <cellStyle name="常规 57 8" xfId="430"/>
    <cellStyle name="常规 6" xfId="431"/>
    <cellStyle name="常规 7" xfId="432"/>
    <cellStyle name="常规 8" xfId="433"/>
    <cellStyle name="常规 9" xfId="434"/>
    <cellStyle name="常规_0C0E50DD51360000E0530A0804CB2C68" xfId="435"/>
    <cellStyle name="常规_1、政府组成部门预算分析-基本支出" xfId="436"/>
    <cellStyle name="常规_279F34B40C5C011EE0530A0804CCE720" xfId="437"/>
    <cellStyle name="常规_439B6CFEF4310134E0530A0804CB25FB" xfId="438"/>
    <cellStyle name="常规_439B6D647C250158E0530A0804CC3FF1" xfId="439"/>
    <cellStyle name="常规_442239306334007CE0530A0804CB3F5E" xfId="440"/>
    <cellStyle name="常规_4422630BD59E014AE0530A0804CCCC24" xfId="441"/>
    <cellStyle name="常规_EE70A06373940074E0430A0804CB0074" xfId="442"/>
    <cellStyle name="常规_EE70A06373940074E0430A0804CB0074 8" xfId="443"/>
    <cellStyle name="Hyperlink" xfId="444"/>
    <cellStyle name="好" xfId="445"/>
    <cellStyle name="好 2" xfId="446"/>
    <cellStyle name="好 2 2" xfId="447"/>
    <cellStyle name="好 2 3" xfId="448"/>
    <cellStyle name="好 2 4" xfId="449"/>
    <cellStyle name="好 3" xfId="450"/>
    <cellStyle name="汇总" xfId="451"/>
    <cellStyle name="汇总 2" xfId="452"/>
    <cellStyle name="汇总 3" xfId="453"/>
    <cellStyle name="汇总 4" xfId="454"/>
    <cellStyle name="Currency" xfId="455"/>
    <cellStyle name="Currency [0]" xfId="456"/>
    <cellStyle name="计算" xfId="457"/>
    <cellStyle name="计算 2" xfId="458"/>
    <cellStyle name="计算 2 2" xfId="459"/>
    <cellStyle name="计算 2 3" xfId="460"/>
    <cellStyle name="计算 2 4" xfId="461"/>
    <cellStyle name="计算 3" xfId="462"/>
    <cellStyle name="检查单元格" xfId="463"/>
    <cellStyle name="检查单元格 2" xfId="464"/>
    <cellStyle name="检查单元格 2 2" xfId="465"/>
    <cellStyle name="检查单元格 2 3" xfId="466"/>
    <cellStyle name="检查单元格 2 4" xfId="467"/>
    <cellStyle name="检查单元格 3" xfId="468"/>
    <cellStyle name="解释性文本" xfId="469"/>
    <cellStyle name="解释性文本 2" xfId="470"/>
    <cellStyle name="解释性文本 3" xfId="471"/>
    <cellStyle name="解释性文本 4" xfId="472"/>
    <cellStyle name="警告文本" xfId="473"/>
    <cellStyle name="警告文本 2" xfId="474"/>
    <cellStyle name="警告文本 3" xfId="475"/>
    <cellStyle name="警告文本 4" xfId="476"/>
    <cellStyle name="链接单元格" xfId="477"/>
    <cellStyle name="链接单元格 2" xfId="478"/>
    <cellStyle name="链接单元格 3" xfId="479"/>
    <cellStyle name="链接单元格 4" xfId="480"/>
    <cellStyle name="Comma" xfId="481"/>
    <cellStyle name="Comma [0]" xfId="482"/>
    <cellStyle name="强调文字颜色 1" xfId="483"/>
    <cellStyle name="强调文字颜色 1 2" xfId="484"/>
    <cellStyle name="强调文字颜色 1 2 2" xfId="485"/>
    <cellStyle name="强调文字颜色 1 2 3" xfId="486"/>
    <cellStyle name="强调文字颜色 1 2 4" xfId="487"/>
    <cellStyle name="强调文字颜色 1 3" xfId="488"/>
    <cellStyle name="强调文字颜色 2" xfId="489"/>
    <cellStyle name="强调文字颜色 2 2" xfId="490"/>
    <cellStyle name="强调文字颜色 2 2 2" xfId="491"/>
    <cellStyle name="强调文字颜色 2 2 3" xfId="492"/>
    <cellStyle name="强调文字颜色 2 2 4" xfId="493"/>
    <cellStyle name="强调文字颜色 2 3" xfId="494"/>
    <cellStyle name="强调文字颜色 3" xfId="495"/>
    <cellStyle name="强调文字颜色 3 2" xfId="496"/>
    <cellStyle name="强调文字颜色 3 2 2" xfId="497"/>
    <cellStyle name="强调文字颜色 3 2 3" xfId="498"/>
    <cellStyle name="强调文字颜色 3 2 4" xfId="499"/>
    <cellStyle name="强调文字颜色 3 3" xfId="500"/>
    <cellStyle name="强调文字颜色 4" xfId="501"/>
    <cellStyle name="强调文字颜色 4 2" xfId="502"/>
    <cellStyle name="强调文字颜色 4 2 2" xfId="503"/>
    <cellStyle name="强调文字颜色 4 2 3" xfId="504"/>
    <cellStyle name="强调文字颜色 4 2 4" xfId="505"/>
    <cellStyle name="强调文字颜色 4 3" xfId="506"/>
    <cellStyle name="强调文字颜色 5" xfId="507"/>
    <cellStyle name="强调文字颜色 5 2" xfId="508"/>
    <cellStyle name="强调文字颜色 5 2 2" xfId="509"/>
    <cellStyle name="强调文字颜色 5 2 3" xfId="510"/>
    <cellStyle name="强调文字颜色 5 2 4" xfId="511"/>
    <cellStyle name="强调文字颜色 5 3" xfId="512"/>
    <cellStyle name="强调文字颜色 6" xfId="513"/>
    <cellStyle name="强调文字颜色 6 2" xfId="514"/>
    <cellStyle name="强调文字颜色 6 2 2" xfId="515"/>
    <cellStyle name="强调文字颜色 6 2 3" xfId="516"/>
    <cellStyle name="强调文字颜色 6 2 4" xfId="517"/>
    <cellStyle name="强调文字颜色 6 3" xfId="518"/>
    <cellStyle name="适中" xfId="519"/>
    <cellStyle name="适中 2" xfId="520"/>
    <cellStyle name="适中 2 2" xfId="521"/>
    <cellStyle name="适中 2 3" xfId="522"/>
    <cellStyle name="适中 2 4" xfId="523"/>
    <cellStyle name="适中 3" xfId="524"/>
    <cellStyle name="输出" xfId="525"/>
    <cellStyle name="输出 2" xfId="526"/>
    <cellStyle name="输出 2 2" xfId="527"/>
    <cellStyle name="输出 2 3" xfId="528"/>
    <cellStyle name="输出 2 4" xfId="529"/>
    <cellStyle name="输出 3" xfId="530"/>
    <cellStyle name="输入" xfId="531"/>
    <cellStyle name="输入 2" xfId="532"/>
    <cellStyle name="输入 2 2" xfId="533"/>
    <cellStyle name="输入 2 3" xfId="534"/>
    <cellStyle name="输入 2 4" xfId="535"/>
    <cellStyle name="输入 3" xfId="536"/>
    <cellStyle name="Followed Hyperlink" xfId="537"/>
    <cellStyle name="着色 1" xfId="538"/>
    <cellStyle name="着色 1 2" xfId="539"/>
    <cellStyle name="着色 1 2 2" xfId="540"/>
    <cellStyle name="着色 1 2 3" xfId="541"/>
    <cellStyle name="着色 1 2 4" xfId="542"/>
    <cellStyle name="着色 1 2 5" xfId="543"/>
    <cellStyle name="着色 1 3" xfId="544"/>
    <cellStyle name="着色 1 4" xfId="545"/>
    <cellStyle name="着色 1 5" xfId="546"/>
    <cellStyle name="着色 1 6" xfId="547"/>
    <cellStyle name="着色 1 7" xfId="548"/>
    <cellStyle name="着色 1 8" xfId="549"/>
    <cellStyle name="着色 1 9" xfId="550"/>
    <cellStyle name="着色 2" xfId="551"/>
    <cellStyle name="着色 2 2" xfId="552"/>
    <cellStyle name="着色 2 2 2" xfId="553"/>
    <cellStyle name="着色 2 2 3" xfId="554"/>
    <cellStyle name="着色 2 2 4" xfId="555"/>
    <cellStyle name="着色 2 2 5" xfId="556"/>
    <cellStyle name="着色 2 3" xfId="557"/>
    <cellStyle name="着色 2 4" xfId="558"/>
    <cellStyle name="着色 2 5" xfId="559"/>
    <cellStyle name="着色 2 6" xfId="560"/>
    <cellStyle name="着色 2 7" xfId="561"/>
    <cellStyle name="着色 2 8" xfId="562"/>
    <cellStyle name="着色 2 9" xfId="563"/>
    <cellStyle name="着色 3" xfId="564"/>
    <cellStyle name="着色 3 2" xfId="565"/>
    <cellStyle name="着色 3 2 2" xfId="566"/>
    <cellStyle name="着色 3 2 3" xfId="567"/>
    <cellStyle name="着色 3 2 4" xfId="568"/>
    <cellStyle name="着色 3 2 5" xfId="569"/>
    <cellStyle name="着色 3 3" xfId="570"/>
    <cellStyle name="着色 3 4" xfId="571"/>
    <cellStyle name="着色 3 5" xfId="572"/>
    <cellStyle name="着色 3 6" xfId="573"/>
    <cellStyle name="着色 3 7" xfId="574"/>
    <cellStyle name="着色 3 8" xfId="575"/>
    <cellStyle name="着色 3 9" xfId="576"/>
    <cellStyle name="着色 4" xfId="577"/>
    <cellStyle name="着色 4 2" xfId="578"/>
    <cellStyle name="着色 4 2 2" xfId="579"/>
    <cellStyle name="着色 4 2 3" xfId="580"/>
    <cellStyle name="着色 4 2 4" xfId="581"/>
    <cellStyle name="着色 4 2 5" xfId="582"/>
    <cellStyle name="着色 4 3" xfId="583"/>
    <cellStyle name="着色 4 4" xfId="584"/>
    <cellStyle name="着色 4 5" xfId="585"/>
    <cellStyle name="着色 4 6" xfId="586"/>
    <cellStyle name="着色 4 7" xfId="587"/>
    <cellStyle name="着色 4 8" xfId="588"/>
    <cellStyle name="着色 4 9" xfId="589"/>
    <cellStyle name="着色 5" xfId="590"/>
    <cellStyle name="着色 5 2" xfId="591"/>
    <cellStyle name="着色 5 2 2" xfId="592"/>
    <cellStyle name="着色 5 2 3" xfId="593"/>
    <cellStyle name="着色 5 2 4" xfId="594"/>
    <cellStyle name="着色 5 2 5" xfId="595"/>
    <cellStyle name="着色 5 3" xfId="596"/>
    <cellStyle name="着色 5 4" xfId="597"/>
    <cellStyle name="着色 5 5" xfId="598"/>
    <cellStyle name="着色 5 6" xfId="599"/>
    <cellStyle name="着色 5 7" xfId="600"/>
    <cellStyle name="着色 5 8" xfId="601"/>
    <cellStyle name="着色 5 9" xfId="602"/>
    <cellStyle name="着色 6" xfId="603"/>
    <cellStyle name="着色 6 2" xfId="604"/>
    <cellStyle name="着色 6 2 2" xfId="605"/>
    <cellStyle name="着色 6 2 3" xfId="606"/>
    <cellStyle name="着色 6 2 4" xfId="607"/>
    <cellStyle name="着色 6 2 5" xfId="608"/>
    <cellStyle name="着色 6 3" xfId="609"/>
    <cellStyle name="着色 6 4" xfId="610"/>
    <cellStyle name="着色 6 5" xfId="611"/>
    <cellStyle name="着色 6 6" xfId="612"/>
    <cellStyle name="着色 6 7" xfId="613"/>
    <cellStyle name="着色 6 8" xfId="614"/>
    <cellStyle name="着色 6 9" xfId="615"/>
    <cellStyle name="注释" xfId="616"/>
    <cellStyle name="注释 2" xfId="617"/>
    <cellStyle name="注释 2 2" xfId="618"/>
    <cellStyle name="注释 2 3" xfId="619"/>
    <cellStyle name="注释 2 4" xfId="620"/>
    <cellStyle name="注释 3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F15" sqref="F15"/>
    </sheetView>
  </sheetViews>
  <sheetFormatPr defaultColWidth="6.875" defaultRowHeight="14.25"/>
  <cols>
    <col min="1" max="1" width="3.50390625" style="142" customWidth="1"/>
    <col min="2" max="2" width="12.625" style="142" customWidth="1"/>
    <col min="3" max="3" width="12.125" style="142" customWidth="1"/>
    <col min="4" max="4" width="17.875" style="142" customWidth="1"/>
    <col min="5" max="5" width="11.625" style="142" customWidth="1"/>
    <col min="6" max="6" width="9.00390625" style="142" customWidth="1"/>
    <col min="7" max="7" width="10.50390625" style="142" customWidth="1"/>
    <col min="8" max="8" width="13.75390625" style="142" customWidth="1"/>
    <col min="9" max="9" width="12.625" style="142" customWidth="1"/>
    <col min="10" max="10" width="11.25390625" style="142" customWidth="1"/>
    <col min="11" max="11" width="10.375" style="142" customWidth="1"/>
    <col min="12" max="12" width="10.75390625" style="142" customWidth="1"/>
    <col min="13" max="13" width="11.50390625" style="143" customWidth="1"/>
    <col min="14" max="26" width="6.875" style="144" customWidth="1"/>
    <col min="27" max="244" width="6.875" style="142" customWidth="1"/>
    <col min="245" max="16384" width="6.875" style="142" customWidth="1"/>
  </cols>
  <sheetData>
    <row r="1" spans="1:13" ht="14.25">
      <c r="A1" s="180"/>
      <c r="B1" s="180"/>
      <c r="C1" s="145"/>
      <c r="D1" s="145"/>
      <c r="E1" s="145"/>
      <c r="F1" s="145"/>
      <c r="G1" s="145"/>
      <c r="H1" s="145"/>
      <c r="I1" s="170"/>
      <c r="J1" s="170"/>
      <c r="K1" s="170"/>
      <c r="L1" s="170"/>
      <c r="M1" s="171" t="s">
        <v>0</v>
      </c>
    </row>
    <row r="2" spans="1:13" ht="25.5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4.25">
      <c r="A3" s="202" t="s">
        <v>2</v>
      </c>
      <c r="B3" s="203"/>
      <c r="C3" s="203"/>
      <c r="D3" s="203"/>
      <c r="E3" s="146"/>
      <c r="F3" s="146"/>
      <c r="G3" s="146"/>
      <c r="H3" s="146"/>
      <c r="I3" s="170"/>
      <c r="J3" s="170"/>
      <c r="K3" s="170"/>
      <c r="L3" s="170"/>
      <c r="M3" s="172" t="s">
        <v>3</v>
      </c>
    </row>
    <row r="4" spans="1:13" ht="14.25">
      <c r="A4" s="147" t="s">
        <v>4</v>
      </c>
      <c r="B4" s="147"/>
      <c r="C4" s="147"/>
      <c r="D4" s="147" t="s">
        <v>5</v>
      </c>
      <c r="E4" s="148"/>
      <c r="F4" s="148"/>
      <c r="G4" s="148"/>
      <c r="H4" s="147"/>
      <c r="I4" s="147"/>
      <c r="J4" s="147"/>
      <c r="K4" s="147"/>
      <c r="L4" s="147"/>
      <c r="M4" s="173"/>
    </row>
    <row r="5" spans="1:13" ht="14.25">
      <c r="A5" s="193" t="s">
        <v>6</v>
      </c>
      <c r="B5" s="194"/>
      <c r="C5" s="199" t="s">
        <v>7</v>
      </c>
      <c r="D5" s="199" t="s">
        <v>8</v>
      </c>
      <c r="E5" s="206" t="s">
        <v>9</v>
      </c>
      <c r="F5" s="207" t="s">
        <v>10</v>
      </c>
      <c r="G5" s="206" t="s">
        <v>11</v>
      </c>
      <c r="H5" s="150" t="s">
        <v>12</v>
      </c>
      <c r="I5" s="150"/>
      <c r="J5" s="150"/>
      <c r="K5" s="150"/>
      <c r="L5" s="150"/>
      <c r="M5" s="173"/>
    </row>
    <row r="6" spans="1:13" ht="14.25">
      <c r="A6" s="195"/>
      <c r="B6" s="196"/>
      <c r="C6" s="193"/>
      <c r="D6" s="199"/>
      <c r="E6" s="206"/>
      <c r="F6" s="208"/>
      <c r="G6" s="206"/>
      <c r="H6" s="204" t="s">
        <v>13</v>
      </c>
      <c r="I6" s="205"/>
      <c r="J6" s="210" t="s">
        <v>14</v>
      </c>
      <c r="K6" s="212" t="s">
        <v>15</v>
      </c>
      <c r="L6" s="212" t="s">
        <v>16</v>
      </c>
      <c r="M6" s="191" t="s">
        <v>17</v>
      </c>
    </row>
    <row r="7" spans="1:13" ht="14.25">
      <c r="A7" s="197"/>
      <c r="B7" s="198"/>
      <c r="C7" s="193"/>
      <c r="D7" s="199"/>
      <c r="E7" s="206"/>
      <c r="F7" s="209"/>
      <c r="G7" s="206"/>
      <c r="H7" s="149" t="s">
        <v>18</v>
      </c>
      <c r="I7" s="174" t="s">
        <v>19</v>
      </c>
      <c r="J7" s="211"/>
      <c r="K7" s="213"/>
      <c r="L7" s="213"/>
      <c r="M7" s="192"/>
    </row>
    <row r="8" spans="1:13" ht="14.25">
      <c r="A8" s="201" t="s">
        <v>13</v>
      </c>
      <c r="B8" s="151" t="s">
        <v>18</v>
      </c>
      <c r="C8" s="152">
        <v>199.1</v>
      </c>
      <c r="D8" s="153" t="s">
        <v>20</v>
      </c>
      <c r="E8" s="154">
        <v>178.55</v>
      </c>
      <c r="F8" s="154">
        <v>0</v>
      </c>
      <c r="G8" s="154">
        <v>0</v>
      </c>
      <c r="H8" s="154">
        <v>178.55</v>
      </c>
      <c r="I8" s="154">
        <v>178.55</v>
      </c>
      <c r="J8" s="175">
        <v>0</v>
      </c>
      <c r="K8" s="175">
        <v>0</v>
      </c>
      <c r="L8" s="154">
        <v>0</v>
      </c>
      <c r="M8" s="176">
        <v>0</v>
      </c>
    </row>
    <row r="9" spans="1:13" ht="14.25">
      <c r="A9" s="188"/>
      <c r="B9" s="151" t="s">
        <v>21</v>
      </c>
      <c r="C9" s="155">
        <v>186.95</v>
      </c>
      <c r="D9" s="156" t="s">
        <v>22</v>
      </c>
      <c r="E9" s="152">
        <v>163.4</v>
      </c>
      <c r="F9" s="152">
        <v>0</v>
      </c>
      <c r="G9" s="152">
        <v>0</v>
      </c>
      <c r="H9" s="155">
        <v>163.4</v>
      </c>
      <c r="I9" s="154">
        <v>163.4</v>
      </c>
      <c r="J9" s="155">
        <v>0</v>
      </c>
      <c r="K9" s="155">
        <v>0</v>
      </c>
      <c r="L9" s="152">
        <v>0</v>
      </c>
      <c r="M9" s="176">
        <v>0</v>
      </c>
    </row>
    <row r="10" spans="1:13" ht="24">
      <c r="A10" s="188"/>
      <c r="B10" s="157" t="s">
        <v>23</v>
      </c>
      <c r="C10" s="155"/>
      <c r="D10" s="158" t="s">
        <v>24</v>
      </c>
      <c r="E10" s="152">
        <v>5.25</v>
      </c>
      <c r="F10" s="152">
        <v>0</v>
      </c>
      <c r="G10" s="152">
        <v>0</v>
      </c>
      <c r="H10" s="155">
        <v>5.25</v>
      </c>
      <c r="I10" s="154">
        <v>5.25</v>
      </c>
      <c r="J10" s="155">
        <v>0</v>
      </c>
      <c r="K10" s="155">
        <v>0</v>
      </c>
      <c r="L10" s="152">
        <v>0</v>
      </c>
      <c r="M10" s="176">
        <v>0</v>
      </c>
    </row>
    <row r="11" spans="1:13" ht="14.25">
      <c r="A11" s="188"/>
      <c r="B11" s="151" t="s">
        <v>25</v>
      </c>
      <c r="C11" s="155"/>
      <c r="D11" s="158" t="s">
        <v>26</v>
      </c>
      <c r="E11" s="152">
        <v>9.9</v>
      </c>
      <c r="F11" s="152">
        <v>0</v>
      </c>
      <c r="G11" s="152">
        <v>0</v>
      </c>
      <c r="H11" s="155">
        <v>9.9</v>
      </c>
      <c r="I11" s="154">
        <v>9.9</v>
      </c>
      <c r="J11" s="155">
        <v>0</v>
      </c>
      <c r="K11" s="155">
        <v>0</v>
      </c>
      <c r="L11" s="152">
        <v>0</v>
      </c>
      <c r="M11" s="176">
        <v>0</v>
      </c>
    </row>
    <row r="12" spans="1:13" ht="24">
      <c r="A12" s="188"/>
      <c r="B12" s="157" t="s">
        <v>27</v>
      </c>
      <c r="C12" s="155">
        <v>12.15</v>
      </c>
      <c r="D12" s="158" t="s">
        <v>28</v>
      </c>
      <c r="E12" s="152">
        <v>20.55</v>
      </c>
      <c r="F12" s="152">
        <v>0</v>
      </c>
      <c r="G12" s="152">
        <v>0</v>
      </c>
      <c r="H12" s="152">
        <v>20.55</v>
      </c>
      <c r="I12" s="152">
        <v>8.4</v>
      </c>
      <c r="J12" s="161">
        <v>0</v>
      </c>
      <c r="K12" s="161">
        <v>0</v>
      </c>
      <c r="L12" s="161">
        <v>0</v>
      </c>
      <c r="M12" s="161">
        <v>0</v>
      </c>
    </row>
    <row r="13" spans="1:13" ht="24">
      <c r="A13" s="188"/>
      <c r="B13" s="157" t="s">
        <v>29</v>
      </c>
      <c r="C13" s="155"/>
      <c r="D13" s="158" t="s">
        <v>30</v>
      </c>
      <c r="E13" s="152">
        <v>20.55</v>
      </c>
      <c r="F13" s="152">
        <v>0</v>
      </c>
      <c r="G13" s="152">
        <v>0</v>
      </c>
      <c r="H13" s="155">
        <v>20.55</v>
      </c>
      <c r="I13" s="154">
        <v>8.4</v>
      </c>
      <c r="J13" s="155"/>
      <c r="K13" s="155"/>
      <c r="L13" s="152">
        <v>0</v>
      </c>
      <c r="M13" s="176">
        <v>0</v>
      </c>
    </row>
    <row r="14" spans="1:13" ht="14.25">
      <c r="A14" s="184" t="s">
        <v>14</v>
      </c>
      <c r="B14" s="185"/>
      <c r="C14" s="161"/>
      <c r="D14" s="158" t="s">
        <v>31</v>
      </c>
      <c r="E14" s="152">
        <v>0</v>
      </c>
      <c r="F14" s="152">
        <v>0</v>
      </c>
      <c r="G14" s="152">
        <v>0</v>
      </c>
      <c r="H14" s="161">
        <v>0</v>
      </c>
      <c r="I14" s="161">
        <v>0</v>
      </c>
      <c r="J14" s="161">
        <v>0</v>
      </c>
      <c r="K14" s="161">
        <v>0</v>
      </c>
      <c r="L14" s="152">
        <v>0</v>
      </c>
      <c r="M14" s="176">
        <v>0</v>
      </c>
    </row>
    <row r="15" spans="1:13" ht="14.25">
      <c r="A15" s="159" t="s">
        <v>15</v>
      </c>
      <c r="B15" s="160"/>
      <c r="C15" s="161"/>
      <c r="D15" s="162" t="s">
        <v>32</v>
      </c>
      <c r="E15" s="152">
        <v>0</v>
      </c>
      <c r="F15" s="152">
        <v>0</v>
      </c>
      <c r="G15" s="152">
        <v>0</v>
      </c>
      <c r="H15" s="155"/>
      <c r="I15" s="152">
        <v>0</v>
      </c>
      <c r="J15" s="155">
        <v>0</v>
      </c>
      <c r="K15" s="155">
        <v>0</v>
      </c>
      <c r="L15" s="155">
        <v>0</v>
      </c>
      <c r="M15" s="177">
        <v>0</v>
      </c>
    </row>
    <row r="16" spans="1:13" ht="14.25">
      <c r="A16" s="163" t="s">
        <v>16</v>
      </c>
      <c r="B16" s="164"/>
      <c r="C16" s="161">
        <v>0</v>
      </c>
      <c r="D16" s="165" t="s">
        <v>33</v>
      </c>
      <c r="E16" s="152">
        <v>0</v>
      </c>
      <c r="F16" s="152"/>
      <c r="G16" s="152"/>
      <c r="H16" s="155"/>
      <c r="I16" s="152">
        <v>0</v>
      </c>
      <c r="J16" s="155">
        <v>0</v>
      </c>
      <c r="K16" s="155">
        <v>0</v>
      </c>
      <c r="L16" s="155">
        <v>0</v>
      </c>
      <c r="M16" s="177">
        <v>0</v>
      </c>
    </row>
    <row r="17" spans="1:13" ht="14.25">
      <c r="A17" s="186" t="s">
        <v>17</v>
      </c>
      <c r="B17" s="187"/>
      <c r="C17" s="161">
        <v>0</v>
      </c>
      <c r="D17" s="165" t="s">
        <v>34</v>
      </c>
      <c r="E17" s="152">
        <v>0</v>
      </c>
      <c r="F17" s="152">
        <v>0</v>
      </c>
      <c r="G17" s="152">
        <v>0</v>
      </c>
      <c r="H17" s="155"/>
      <c r="I17" s="152">
        <v>0</v>
      </c>
      <c r="J17" s="155">
        <v>0</v>
      </c>
      <c r="K17" s="155">
        <v>0</v>
      </c>
      <c r="L17" s="155">
        <v>0</v>
      </c>
      <c r="M17" s="177">
        <v>0</v>
      </c>
    </row>
    <row r="18" spans="1:13" ht="14.25">
      <c r="A18" s="186"/>
      <c r="B18" s="187"/>
      <c r="C18" s="152"/>
      <c r="D18" s="162" t="s">
        <v>35</v>
      </c>
      <c r="E18" s="152">
        <v>0</v>
      </c>
      <c r="F18" s="152">
        <v>0</v>
      </c>
      <c r="G18" s="152">
        <v>0</v>
      </c>
      <c r="H18" s="155">
        <v>0</v>
      </c>
      <c r="I18" s="152">
        <v>0</v>
      </c>
      <c r="J18" s="155">
        <v>0</v>
      </c>
      <c r="K18" s="155">
        <v>0</v>
      </c>
      <c r="L18" s="155">
        <v>0</v>
      </c>
      <c r="M18" s="177">
        <v>0</v>
      </c>
    </row>
    <row r="19" spans="1:13" ht="14.25">
      <c r="A19" s="189"/>
      <c r="B19" s="181"/>
      <c r="C19" s="152"/>
      <c r="D19" s="166" t="s">
        <v>36</v>
      </c>
      <c r="E19" s="152">
        <v>0</v>
      </c>
      <c r="F19" s="152">
        <v>0</v>
      </c>
      <c r="G19" s="152">
        <v>0</v>
      </c>
      <c r="H19" s="155">
        <v>0</v>
      </c>
      <c r="I19" s="152">
        <v>0</v>
      </c>
      <c r="J19" s="155">
        <v>0</v>
      </c>
      <c r="K19" s="155">
        <v>0</v>
      </c>
      <c r="L19" s="155">
        <v>0</v>
      </c>
      <c r="M19" s="177">
        <v>0</v>
      </c>
    </row>
    <row r="20" spans="1:13" ht="14.25">
      <c r="A20" s="189" t="s">
        <v>37</v>
      </c>
      <c r="B20" s="181"/>
      <c r="C20" s="152">
        <v>199.1</v>
      </c>
      <c r="D20" s="166"/>
      <c r="E20" s="167"/>
      <c r="F20" s="167"/>
      <c r="G20" s="167"/>
      <c r="H20" s="167"/>
      <c r="I20" s="167"/>
      <c r="J20" s="167"/>
      <c r="K20" s="167"/>
      <c r="L20" s="167"/>
      <c r="M20" s="176"/>
    </row>
    <row r="21" spans="1:13" ht="14.25">
      <c r="A21" s="182" t="s">
        <v>38</v>
      </c>
      <c r="B21" s="183"/>
      <c r="C21" s="154">
        <v>0</v>
      </c>
      <c r="D21" s="166"/>
      <c r="E21" s="154"/>
      <c r="F21" s="154"/>
      <c r="G21" s="154"/>
      <c r="H21" s="168"/>
      <c r="I21" s="154"/>
      <c r="J21" s="154"/>
      <c r="K21" s="154"/>
      <c r="L21" s="154"/>
      <c r="M21" s="176"/>
    </row>
    <row r="22" spans="1:13" ht="14.25">
      <c r="A22" s="182" t="s">
        <v>39</v>
      </c>
      <c r="B22" s="183"/>
      <c r="C22" s="154">
        <v>0</v>
      </c>
      <c r="D22" s="151"/>
      <c r="E22" s="154"/>
      <c r="F22" s="154"/>
      <c r="G22" s="154"/>
      <c r="H22" s="168"/>
      <c r="I22" s="154"/>
      <c r="J22" s="154"/>
      <c r="K22" s="154"/>
      <c r="L22" s="154"/>
      <c r="M22" s="176"/>
    </row>
    <row r="23" spans="1:13" ht="14.25">
      <c r="A23" s="189"/>
      <c r="B23" s="181"/>
      <c r="C23" s="154"/>
      <c r="D23" s="151"/>
      <c r="E23" s="154"/>
      <c r="F23" s="154"/>
      <c r="G23" s="154"/>
      <c r="H23" s="168"/>
      <c r="I23" s="154"/>
      <c r="J23" s="154"/>
      <c r="K23" s="154"/>
      <c r="L23" s="154"/>
      <c r="M23" s="178"/>
    </row>
    <row r="24" spans="1:13" ht="14.25">
      <c r="A24" s="199" t="s">
        <v>40</v>
      </c>
      <c r="B24" s="200"/>
      <c r="C24" s="152">
        <v>199.1</v>
      </c>
      <c r="D24" s="169" t="s">
        <v>41</v>
      </c>
      <c r="E24" s="152">
        <v>199.10000000000002</v>
      </c>
      <c r="F24" s="154">
        <v>0</v>
      </c>
      <c r="G24" s="154">
        <v>0</v>
      </c>
      <c r="H24" s="152">
        <v>199.10000000000002</v>
      </c>
      <c r="I24" s="152">
        <v>186.95</v>
      </c>
      <c r="J24" s="154">
        <v>0</v>
      </c>
      <c r="K24" s="154">
        <v>0</v>
      </c>
      <c r="L24" s="154">
        <v>0</v>
      </c>
      <c r="M24" s="176">
        <v>0</v>
      </c>
    </row>
  </sheetData>
  <sheetProtection formatCells="0" formatColumns="0" formatRows="0"/>
  <mergeCells count="24">
    <mergeCell ref="A1:B1"/>
    <mergeCell ref="A2:M2"/>
    <mergeCell ref="A3:D3"/>
    <mergeCell ref="H6:I6"/>
    <mergeCell ref="E5:E7"/>
    <mergeCell ref="F5:F7"/>
    <mergeCell ref="G5:G7"/>
    <mergeCell ref="J6:J7"/>
    <mergeCell ref="K6:K7"/>
    <mergeCell ref="L6:L7"/>
    <mergeCell ref="A14:B14"/>
    <mergeCell ref="A17:B17"/>
    <mergeCell ref="A18:B18"/>
    <mergeCell ref="A19:B19"/>
    <mergeCell ref="M6:M7"/>
    <mergeCell ref="A5:B7"/>
    <mergeCell ref="A24:B24"/>
    <mergeCell ref="A8:A13"/>
    <mergeCell ref="C5:C7"/>
    <mergeCell ref="D5:D7"/>
    <mergeCell ref="A20:B20"/>
    <mergeCell ref="A21:B21"/>
    <mergeCell ref="A22:B22"/>
    <mergeCell ref="A23:B23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showZeros="0" workbookViewId="0" topLeftCell="A3">
      <selection activeCell="E22" sqref="E22"/>
    </sheetView>
  </sheetViews>
  <sheetFormatPr defaultColWidth="7.25390625" defaultRowHeight="14.25" outlineLevelRow="2"/>
  <cols>
    <col min="1" max="1" width="8.125" style="122" customWidth="1"/>
    <col min="2" max="2" width="16.875" style="122" customWidth="1"/>
    <col min="3" max="3" width="8.50390625" style="122" customWidth="1"/>
    <col min="4" max="4" width="22.125" style="123" customWidth="1"/>
    <col min="5" max="5" width="8.625" style="122" customWidth="1"/>
    <col min="6" max="6" width="8.625" style="124" customWidth="1"/>
    <col min="7" max="18" width="8.625" style="122" customWidth="1"/>
    <col min="19" max="16384" width="7.25390625" style="122" customWidth="1"/>
  </cols>
  <sheetData>
    <row r="1" spans="1:18" ht="25.5" customHeight="1">
      <c r="A1" s="125"/>
      <c r="B1" s="125"/>
      <c r="C1" s="126"/>
      <c r="D1" s="127"/>
      <c r="E1" s="128"/>
      <c r="F1" s="129"/>
      <c r="G1" s="130"/>
      <c r="H1" s="130"/>
      <c r="I1" s="130"/>
      <c r="J1" s="130"/>
      <c r="K1" s="130"/>
      <c r="R1" s="140" t="s">
        <v>42</v>
      </c>
    </row>
    <row r="2" spans="3:18" ht="25.5" customHeight="1" outlineLevel="1">
      <c r="C2" s="218" t="s">
        <v>43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3:18" ht="25.5" customHeight="1" outlineLevel="1">
      <c r="C3" s="219"/>
      <c r="D3" s="220"/>
      <c r="F3" s="131"/>
      <c r="G3" s="130"/>
      <c r="H3" s="130"/>
      <c r="I3" s="130"/>
      <c r="J3" s="130"/>
      <c r="K3" s="130"/>
      <c r="R3" s="141" t="s">
        <v>3</v>
      </c>
    </row>
    <row r="4" spans="1:18" ht="23.25" customHeight="1" outlineLevel="2">
      <c r="A4" s="222" t="s">
        <v>44</v>
      </c>
      <c r="B4" s="222" t="s">
        <v>45</v>
      </c>
      <c r="C4" s="223" t="s">
        <v>46</v>
      </c>
      <c r="D4" s="225" t="s">
        <v>47</v>
      </c>
      <c r="E4" s="226" t="s">
        <v>48</v>
      </c>
      <c r="F4" s="221" t="s">
        <v>13</v>
      </c>
      <c r="G4" s="221"/>
      <c r="H4" s="221"/>
      <c r="I4" s="221"/>
      <c r="J4" s="221"/>
      <c r="K4" s="227" t="s">
        <v>14</v>
      </c>
      <c r="L4" s="214" t="s">
        <v>15</v>
      </c>
      <c r="M4" s="214" t="s">
        <v>16</v>
      </c>
      <c r="N4" s="214" t="s">
        <v>49</v>
      </c>
      <c r="O4" s="214" t="s">
        <v>50</v>
      </c>
      <c r="P4" s="214" t="s">
        <v>11</v>
      </c>
      <c r="Q4" s="214" t="s">
        <v>10</v>
      </c>
      <c r="R4" s="216" t="s">
        <v>17</v>
      </c>
    </row>
    <row r="5" spans="1:18" ht="34.5" customHeight="1" outlineLevel="2">
      <c r="A5" s="222"/>
      <c r="B5" s="222"/>
      <c r="C5" s="224"/>
      <c r="D5" s="225"/>
      <c r="E5" s="226"/>
      <c r="F5" s="132" t="s">
        <v>21</v>
      </c>
      <c r="G5" s="11" t="s">
        <v>51</v>
      </c>
      <c r="H5" s="11" t="s">
        <v>25</v>
      </c>
      <c r="I5" s="139" t="s">
        <v>52</v>
      </c>
      <c r="J5" s="11" t="s">
        <v>29</v>
      </c>
      <c r="K5" s="228"/>
      <c r="L5" s="215"/>
      <c r="M5" s="215"/>
      <c r="N5" s="215"/>
      <c r="O5" s="215"/>
      <c r="P5" s="215"/>
      <c r="Q5" s="215"/>
      <c r="R5" s="217"/>
    </row>
    <row r="6" spans="1:18" s="121" customFormat="1" ht="21.75" customHeight="1" outlineLevel="2">
      <c r="A6" s="133" t="s">
        <v>53</v>
      </c>
      <c r="B6" s="133" t="s">
        <v>53</v>
      </c>
      <c r="C6" s="134" t="s">
        <v>53</v>
      </c>
      <c r="D6" s="133" t="s">
        <v>53</v>
      </c>
      <c r="E6" s="135">
        <v>1</v>
      </c>
      <c r="F6" s="135">
        <v>2</v>
      </c>
      <c r="G6" s="135">
        <v>3</v>
      </c>
      <c r="H6" s="135">
        <v>4</v>
      </c>
      <c r="I6" s="135">
        <v>5</v>
      </c>
      <c r="J6" s="135">
        <v>6</v>
      </c>
      <c r="K6" s="135">
        <v>7</v>
      </c>
      <c r="L6" s="135">
        <v>8</v>
      </c>
      <c r="M6" s="135">
        <v>9</v>
      </c>
      <c r="N6" s="135">
        <v>10</v>
      </c>
      <c r="O6" s="135">
        <v>11</v>
      </c>
      <c r="P6" s="135">
        <v>12</v>
      </c>
      <c r="Q6" s="135">
        <v>13</v>
      </c>
      <c r="R6" s="135">
        <v>14</v>
      </c>
    </row>
    <row r="7" spans="1:18" ht="14.25" outlineLevel="2">
      <c r="A7" s="43">
        <v>201001</v>
      </c>
      <c r="B7" s="43" t="s">
        <v>54</v>
      </c>
      <c r="C7" s="43">
        <v>2050802</v>
      </c>
      <c r="D7" s="136" t="s">
        <v>55</v>
      </c>
      <c r="E7" s="137">
        <f aca="true" t="shared" si="0" ref="E7:E14">F7+G7+H7+I7+J7+K7+L7+M7+N7+O7+P7+Q7+R7</f>
        <v>172.401119</v>
      </c>
      <c r="F7" s="137">
        <v>160.251119</v>
      </c>
      <c r="G7" s="137">
        <v>0</v>
      </c>
      <c r="H7" s="137">
        <v>0</v>
      </c>
      <c r="I7" s="137">
        <v>12.15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</row>
    <row r="8" spans="1:18" ht="14.25" outlineLevel="2">
      <c r="A8" s="43">
        <v>201001</v>
      </c>
      <c r="B8" s="43" t="s">
        <v>54</v>
      </c>
      <c r="C8" s="43">
        <v>2080502</v>
      </c>
      <c r="D8" s="136" t="s">
        <v>56</v>
      </c>
      <c r="E8" s="137">
        <f t="shared" si="0"/>
        <v>0.42600000000000005</v>
      </c>
      <c r="F8" s="137">
        <v>0.42600000000000005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</row>
    <row r="9" spans="1:18" ht="14.25" outlineLevel="2">
      <c r="A9" s="43">
        <v>201001</v>
      </c>
      <c r="B9" s="43" t="s">
        <v>54</v>
      </c>
      <c r="C9" s="43">
        <v>2080505</v>
      </c>
      <c r="D9" s="136" t="s">
        <v>57</v>
      </c>
      <c r="E9" s="137">
        <f t="shared" si="0"/>
        <v>15.867600000000001</v>
      </c>
      <c r="F9" s="137">
        <v>15.867600000000001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</row>
    <row r="10" spans="1:18" ht="14.25" outlineLevel="2">
      <c r="A10" s="43">
        <v>201001</v>
      </c>
      <c r="B10" s="43" t="s">
        <v>54</v>
      </c>
      <c r="C10" s="43">
        <v>2082702</v>
      </c>
      <c r="D10" s="136" t="s">
        <v>58</v>
      </c>
      <c r="E10" s="137">
        <f t="shared" si="0"/>
        <v>0.1043</v>
      </c>
      <c r="F10" s="137">
        <v>0.1043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</row>
    <row r="11" spans="1:18" ht="14.25" outlineLevel="2">
      <c r="A11" s="43">
        <v>201001</v>
      </c>
      <c r="B11" s="43" t="s">
        <v>54</v>
      </c>
      <c r="C11" s="43">
        <v>2082703</v>
      </c>
      <c r="D11" s="136" t="s">
        <v>59</v>
      </c>
      <c r="E11" s="137">
        <f t="shared" si="0"/>
        <v>0.2087</v>
      </c>
      <c r="F11" s="137">
        <v>0.2087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</row>
    <row r="12" spans="1:18" ht="14.25" outlineLevel="2">
      <c r="A12" s="43">
        <v>201001</v>
      </c>
      <c r="B12" s="43" t="s">
        <v>54</v>
      </c>
      <c r="C12" s="43">
        <v>2101102</v>
      </c>
      <c r="D12" s="136" t="s">
        <v>60</v>
      </c>
      <c r="E12" s="137">
        <f t="shared" si="0"/>
        <v>3.2141</v>
      </c>
      <c r="F12" s="137">
        <v>3.2141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</row>
    <row r="13" spans="1:18" ht="14.25" outlineLevel="2">
      <c r="A13" s="43">
        <v>201001</v>
      </c>
      <c r="B13" s="43" t="s">
        <v>54</v>
      </c>
      <c r="C13" s="43">
        <v>2210201</v>
      </c>
      <c r="D13" s="136" t="s">
        <v>61</v>
      </c>
      <c r="E13" s="137">
        <f t="shared" si="0"/>
        <v>6.876</v>
      </c>
      <c r="F13" s="137">
        <v>6.876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</row>
    <row r="14" spans="1:18" ht="14.25" outlineLevel="1">
      <c r="A14" s="138" t="s">
        <v>62</v>
      </c>
      <c r="B14" s="43"/>
      <c r="C14" s="43"/>
      <c r="D14" s="136"/>
      <c r="E14" s="137">
        <f t="shared" si="0"/>
        <v>199.097819</v>
      </c>
      <c r="F14" s="137">
        <f aca="true" t="shared" si="1" ref="F14:R14">SUBTOTAL(9,F7:F13)</f>
        <v>186.94781899999998</v>
      </c>
      <c r="G14" s="137">
        <f t="shared" si="1"/>
        <v>0</v>
      </c>
      <c r="H14" s="137">
        <f t="shared" si="1"/>
        <v>0</v>
      </c>
      <c r="I14" s="137">
        <f t="shared" si="1"/>
        <v>12.15</v>
      </c>
      <c r="J14" s="137">
        <f t="shared" si="1"/>
        <v>0</v>
      </c>
      <c r="K14" s="137">
        <f t="shared" si="1"/>
        <v>0</v>
      </c>
      <c r="L14" s="137">
        <f t="shared" si="1"/>
        <v>0</v>
      </c>
      <c r="M14" s="137">
        <f t="shared" si="1"/>
        <v>0</v>
      </c>
      <c r="N14" s="137">
        <f t="shared" si="1"/>
        <v>0</v>
      </c>
      <c r="O14" s="137">
        <f t="shared" si="1"/>
        <v>0</v>
      </c>
      <c r="P14" s="137">
        <f t="shared" si="1"/>
        <v>0</v>
      </c>
      <c r="Q14" s="137">
        <f t="shared" si="1"/>
        <v>0</v>
      </c>
      <c r="R14" s="137">
        <f t="shared" si="1"/>
        <v>0</v>
      </c>
    </row>
  </sheetData>
  <sheetProtection formatCells="0" formatColumns="0" formatRows="0"/>
  <autoFilter ref="A1:R14"/>
  <mergeCells count="16">
    <mergeCell ref="C2:R2"/>
    <mergeCell ref="C3:D3"/>
    <mergeCell ref="F4:J4"/>
    <mergeCell ref="A4:A5"/>
    <mergeCell ref="B4:B5"/>
    <mergeCell ref="C4:C5"/>
    <mergeCell ref="D4:D5"/>
    <mergeCell ref="E4:E5"/>
    <mergeCell ref="K4:K5"/>
    <mergeCell ref="L4:L5"/>
    <mergeCell ref="Q4:Q5"/>
    <mergeCell ref="R4:R5"/>
    <mergeCell ref="M4:M5"/>
    <mergeCell ref="N4:N5"/>
    <mergeCell ref="O4:O5"/>
    <mergeCell ref="P4:P5"/>
  </mergeCells>
  <printOptions horizontalCentered="1"/>
  <pageMargins left="0.39" right="0.39" top="0.39" bottom="0.39" header="0" footer="0"/>
  <pageSetup fitToHeight="0" fitToWidth="1" horizontalDpi="360" verticalDpi="36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5"/>
  <sheetViews>
    <sheetView showGridLines="0" showZeros="0" zoomScale="90" zoomScaleNormal="9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6" sqref="A16:IV49"/>
    </sheetView>
  </sheetViews>
  <sheetFormatPr defaultColWidth="7.25390625" defaultRowHeight="14.25" outlineLevelRow="2"/>
  <cols>
    <col min="1" max="1" width="6.875" style="12" customWidth="1"/>
    <col min="2" max="2" width="19.00390625" style="12" customWidth="1"/>
    <col min="3" max="3" width="7.625" style="12" customWidth="1"/>
    <col min="4" max="4" width="17.875" style="59" customWidth="1"/>
    <col min="5" max="5" width="12.75390625" style="12" customWidth="1"/>
    <col min="6" max="6" width="13.375" style="12" customWidth="1"/>
    <col min="7" max="7" width="11.875" style="12" customWidth="1"/>
    <col min="8" max="8" width="11.75390625" style="12" customWidth="1"/>
    <col min="9" max="9" width="10.875" style="12" customWidth="1"/>
    <col min="10" max="10" width="12.125" style="12" customWidth="1"/>
    <col min="11" max="12" width="10.875" style="12" customWidth="1"/>
    <col min="13" max="238" width="7.25390625" style="12" customWidth="1"/>
    <col min="239" max="16384" width="7.25390625" style="12" customWidth="1"/>
  </cols>
  <sheetData>
    <row r="1" spans="1:238" ht="25.5" customHeight="1">
      <c r="A1" s="109"/>
      <c r="B1" s="110"/>
      <c r="C1" s="110"/>
      <c r="D1" s="111"/>
      <c r="E1" s="112"/>
      <c r="F1" s="112"/>
      <c r="G1" s="112"/>
      <c r="H1" s="113"/>
      <c r="I1" s="112"/>
      <c r="J1" s="112"/>
      <c r="K1" s="112"/>
      <c r="L1" s="117" t="s">
        <v>63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21.75" customHeight="1" outlineLevel="1">
      <c r="A2" s="229" t="s">
        <v>64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25.5" customHeight="1" outlineLevel="1">
      <c r="A3" s="230"/>
      <c r="B3" s="231"/>
      <c r="C3" s="231"/>
      <c r="D3" s="231"/>
      <c r="E3" s="112"/>
      <c r="F3" s="114"/>
      <c r="G3" s="114"/>
      <c r="H3" s="114"/>
      <c r="I3" s="114"/>
      <c r="J3" s="118"/>
      <c r="K3" s="118"/>
      <c r="L3" s="119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38" ht="25.5" customHeight="1" outlineLevel="2">
      <c r="A4" s="235" t="s">
        <v>44</v>
      </c>
      <c r="B4" s="237" t="s">
        <v>45</v>
      </c>
      <c r="C4" s="238" t="s">
        <v>46</v>
      </c>
      <c r="D4" s="240" t="s">
        <v>47</v>
      </c>
      <c r="E4" s="237" t="s">
        <v>48</v>
      </c>
      <c r="F4" s="15" t="s">
        <v>65</v>
      </c>
      <c r="G4" s="15"/>
      <c r="H4" s="15"/>
      <c r="I4" s="29"/>
      <c r="J4" s="232" t="s">
        <v>66</v>
      </c>
      <c r="K4" s="233"/>
      <c r="L4" s="23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238" ht="25.5" customHeight="1" outlineLevel="2">
      <c r="A5" s="236"/>
      <c r="B5" s="237"/>
      <c r="C5" s="239"/>
      <c r="D5" s="240"/>
      <c r="E5" s="237"/>
      <c r="F5" s="18" t="s">
        <v>18</v>
      </c>
      <c r="G5" s="14" t="s">
        <v>67</v>
      </c>
      <c r="H5" s="14" t="s">
        <v>68</v>
      </c>
      <c r="I5" s="14" t="s">
        <v>69</v>
      </c>
      <c r="J5" s="14" t="s">
        <v>18</v>
      </c>
      <c r="K5" s="14" t="s">
        <v>70</v>
      </c>
      <c r="L5" s="14" t="s">
        <v>71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</row>
    <row r="6" spans="1:238" ht="25.5" customHeight="1" outlineLevel="1">
      <c r="A6" s="16"/>
      <c r="B6" s="115" t="s">
        <v>72</v>
      </c>
      <c r="C6" s="17"/>
      <c r="D6" s="63"/>
      <c r="E6" s="14">
        <f aca="true" t="shared" si="0" ref="E6:L6">SUBTOTAL(9,E4:E5)</f>
        <v>0</v>
      </c>
      <c r="F6" s="18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</row>
    <row r="7" spans="1:238" s="108" customFormat="1" ht="21.75" customHeight="1" outlineLevel="2">
      <c r="A7" s="116" t="s">
        <v>53</v>
      </c>
      <c r="B7" s="63" t="s">
        <v>53</v>
      </c>
      <c r="C7" s="63"/>
      <c r="D7" s="63" t="s">
        <v>53</v>
      </c>
      <c r="E7" s="63">
        <v>1</v>
      </c>
      <c r="F7" s="63">
        <v>2</v>
      </c>
      <c r="G7" s="63">
        <v>3</v>
      </c>
      <c r="H7" s="63">
        <v>4</v>
      </c>
      <c r="I7" s="63">
        <v>5</v>
      </c>
      <c r="J7" s="63">
        <v>6</v>
      </c>
      <c r="K7" s="63">
        <v>7</v>
      </c>
      <c r="L7" s="63">
        <v>8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</row>
    <row r="8" spans="1:12" s="108" customFormat="1" ht="21.75" customHeight="1" outlineLevel="2">
      <c r="A8" s="67">
        <v>201001</v>
      </c>
      <c r="B8" s="67" t="s">
        <v>54</v>
      </c>
      <c r="C8" s="67" t="s">
        <v>73</v>
      </c>
      <c r="D8" s="67" t="s">
        <v>55</v>
      </c>
      <c r="E8" s="68">
        <f aca="true" t="shared" si="1" ref="E8:E14">F8+J8</f>
        <v>172.401119</v>
      </c>
      <c r="F8" s="68">
        <f aca="true" t="shared" si="2" ref="F8:F15">G8+H8+I8</f>
        <v>151.85111899999998</v>
      </c>
      <c r="G8" s="68">
        <v>143.990825</v>
      </c>
      <c r="H8" s="68">
        <v>5.249294</v>
      </c>
      <c r="I8" s="68">
        <v>2.611</v>
      </c>
      <c r="J8" s="68">
        <f aca="true" t="shared" si="3" ref="J8:J14">K8+L8</f>
        <v>20.55</v>
      </c>
      <c r="K8" s="68">
        <v>20.55</v>
      </c>
      <c r="L8" s="68">
        <v>0</v>
      </c>
    </row>
    <row r="9" spans="1:12" s="108" customFormat="1" ht="21.75" customHeight="1" outlineLevel="2">
      <c r="A9" s="67">
        <v>201001</v>
      </c>
      <c r="B9" s="67" t="s">
        <v>54</v>
      </c>
      <c r="C9" s="67" t="s">
        <v>74</v>
      </c>
      <c r="D9" s="67" t="s">
        <v>56</v>
      </c>
      <c r="E9" s="68">
        <f t="shared" si="1"/>
        <v>0.42800000000000005</v>
      </c>
      <c r="F9" s="68">
        <f t="shared" si="2"/>
        <v>0.42800000000000005</v>
      </c>
      <c r="G9" s="69">
        <v>0.02</v>
      </c>
      <c r="H9" s="69">
        <v>0</v>
      </c>
      <c r="I9" s="69">
        <v>0.40800000000000003</v>
      </c>
      <c r="J9" s="68">
        <f t="shared" si="3"/>
        <v>0</v>
      </c>
      <c r="K9" s="69">
        <v>0</v>
      </c>
      <c r="L9" s="69">
        <v>0</v>
      </c>
    </row>
    <row r="10" spans="1:12" s="108" customFormat="1" ht="21.75" customHeight="1" outlineLevel="2">
      <c r="A10" s="67">
        <v>201001</v>
      </c>
      <c r="B10" s="67" t="s">
        <v>54</v>
      </c>
      <c r="C10" s="67" t="s">
        <v>75</v>
      </c>
      <c r="D10" s="67" t="s">
        <v>57</v>
      </c>
      <c r="E10" s="68">
        <f t="shared" si="1"/>
        <v>15.867</v>
      </c>
      <c r="F10" s="68">
        <f t="shared" si="2"/>
        <v>15.867</v>
      </c>
      <c r="G10" s="69">
        <v>15.867</v>
      </c>
      <c r="H10" s="69">
        <v>0</v>
      </c>
      <c r="I10" s="69">
        <v>0</v>
      </c>
      <c r="J10" s="68">
        <f t="shared" si="3"/>
        <v>0</v>
      </c>
      <c r="K10" s="69">
        <v>0</v>
      </c>
      <c r="L10" s="69">
        <v>0</v>
      </c>
    </row>
    <row r="11" spans="1:12" s="108" customFormat="1" ht="21.75" customHeight="1" outlineLevel="2">
      <c r="A11" s="67">
        <v>201001</v>
      </c>
      <c r="B11" s="67" t="s">
        <v>54</v>
      </c>
      <c r="C11" s="67" t="s">
        <v>76</v>
      </c>
      <c r="D11" s="67" t="s">
        <v>58</v>
      </c>
      <c r="E11" s="68">
        <f t="shared" si="1"/>
        <v>0.1043</v>
      </c>
      <c r="F11" s="68">
        <f t="shared" si="2"/>
        <v>0.1043</v>
      </c>
      <c r="G11" s="69">
        <v>0.1043</v>
      </c>
      <c r="H11" s="69">
        <v>0</v>
      </c>
      <c r="I11" s="69">
        <v>0</v>
      </c>
      <c r="J11" s="68">
        <f t="shared" si="3"/>
        <v>0</v>
      </c>
      <c r="K11" s="69">
        <v>0</v>
      </c>
      <c r="L11" s="69">
        <v>0</v>
      </c>
    </row>
    <row r="12" spans="1:12" s="108" customFormat="1" ht="21.75" customHeight="1" outlineLevel="2">
      <c r="A12" s="67">
        <v>201001</v>
      </c>
      <c r="B12" s="67" t="s">
        <v>54</v>
      </c>
      <c r="C12" s="67" t="s">
        <v>77</v>
      </c>
      <c r="D12" s="67" t="s">
        <v>59</v>
      </c>
      <c r="E12" s="68">
        <f t="shared" si="1"/>
        <v>0.2087</v>
      </c>
      <c r="F12" s="68">
        <f t="shared" si="2"/>
        <v>0.2087</v>
      </c>
      <c r="G12" s="69">
        <v>0.2087</v>
      </c>
      <c r="H12" s="69">
        <v>0</v>
      </c>
      <c r="I12" s="69">
        <v>0</v>
      </c>
      <c r="J12" s="68">
        <f t="shared" si="3"/>
        <v>0</v>
      </c>
      <c r="K12" s="69">
        <v>0</v>
      </c>
      <c r="L12" s="69">
        <v>0</v>
      </c>
    </row>
    <row r="13" spans="1:12" s="108" customFormat="1" ht="21.75" customHeight="1" outlineLevel="2">
      <c r="A13" s="67">
        <v>201001</v>
      </c>
      <c r="B13" s="67" t="s">
        <v>54</v>
      </c>
      <c r="C13" s="67" t="s">
        <v>78</v>
      </c>
      <c r="D13" s="67" t="s">
        <v>60</v>
      </c>
      <c r="E13" s="68">
        <f t="shared" si="1"/>
        <v>3.2141</v>
      </c>
      <c r="F13" s="68">
        <f t="shared" si="2"/>
        <v>3.2141</v>
      </c>
      <c r="G13" s="69">
        <v>3.2141</v>
      </c>
      <c r="H13" s="69">
        <v>0</v>
      </c>
      <c r="I13" s="69">
        <v>0</v>
      </c>
      <c r="J13" s="68">
        <f t="shared" si="3"/>
        <v>0</v>
      </c>
      <c r="K13" s="69">
        <v>0</v>
      </c>
      <c r="L13" s="69">
        <v>0</v>
      </c>
    </row>
    <row r="14" spans="1:12" s="108" customFormat="1" ht="21.75" customHeight="1" outlineLevel="2">
      <c r="A14" s="67">
        <v>201001</v>
      </c>
      <c r="B14" s="67" t="s">
        <v>54</v>
      </c>
      <c r="C14" s="67" t="s">
        <v>79</v>
      </c>
      <c r="D14" s="67" t="s">
        <v>61</v>
      </c>
      <c r="E14" s="68">
        <f t="shared" si="1"/>
        <v>6.876</v>
      </c>
      <c r="F14" s="68">
        <f t="shared" si="2"/>
        <v>6.876</v>
      </c>
      <c r="G14" s="69">
        <v>0</v>
      </c>
      <c r="H14" s="69">
        <v>0</v>
      </c>
      <c r="I14" s="69">
        <v>6.876</v>
      </c>
      <c r="J14" s="68">
        <f t="shared" si="3"/>
        <v>0</v>
      </c>
      <c r="K14" s="69">
        <v>0</v>
      </c>
      <c r="L14" s="69">
        <v>0</v>
      </c>
    </row>
    <row r="15" spans="1:12" s="108" customFormat="1" ht="21.75" customHeight="1" outlineLevel="1">
      <c r="A15" s="67"/>
      <c r="B15" s="70" t="s">
        <v>80</v>
      </c>
      <c r="C15" s="67"/>
      <c r="D15" s="67"/>
      <c r="E15" s="68">
        <f aca="true" t="shared" si="4" ref="E15:L15">SUBTOTAL(9,E8:E14)</f>
        <v>199.09921899999998</v>
      </c>
      <c r="F15" s="68">
        <f t="shared" si="2"/>
        <v>178.549219</v>
      </c>
      <c r="G15" s="69">
        <f t="shared" si="4"/>
        <v>163.404925</v>
      </c>
      <c r="H15" s="69">
        <f t="shared" si="4"/>
        <v>5.249294</v>
      </c>
      <c r="I15" s="69">
        <f t="shared" si="4"/>
        <v>9.895</v>
      </c>
      <c r="J15" s="68">
        <f t="shared" si="4"/>
        <v>20.55</v>
      </c>
      <c r="K15" s="69">
        <f t="shared" si="4"/>
        <v>20.55</v>
      </c>
      <c r="L15" s="69">
        <f t="shared" si="4"/>
        <v>0</v>
      </c>
    </row>
  </sheetData>
  <sheetProtection/>
  <autoFilter ref="A1:L15"/>
  <mergeCells count="8">
    <mergeCell ref="A2:L2"/>
    <mergeCell ref="A3:D3"/>
    <mergeCell ref="J4:L4"/>
    <mergeCell ref="A4:A5"/>
    <mergeCell ref="B4:B5"/>
    <mergeCell ref="C4:C5"/>
    <mergeCell ref="D4:D5"/>
    <mergeCell ref="E4:E5"/>
  </mergeCells>
  <printOptions horizontalCentered="1"/>
  <pageMargins left="0.79" right="0.79" top="0.59" bottom="0.39" header="0" footer="0"/>
  <pageSetup fitToHeight="0" fitToWidth="1" horizontalDpi="360" verticalDpi="36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="85" zoomScaleNormal="85" workbookViewId="0" topLeftCell="A1">
      <selection activeCell="L1" sqref="L1"/>
    </sheetView>
  </sheetViews>
  <sheetFormatPr defaultColWidth="7.25390625" defaultRowHeight="14.25"/>
  <cols>
    <col min="1" max="1" width="4.125" style="72" customWidth="1"/>
    <col min="2" max="2" width="28.75390625" style="72" customWidth="1"/>
    <col min="3" max="3" width="15.25390625" style="73" customWidth="1"/>
    <col min="4" max="4" width="29.125" style="73" customWidth="1"/>
    <col min="5" max="5" width="17.125" style="73" customWidth="1"/>
    <col min="6" max="6" width="13.875" style="73" customWidth="1"/>
    <col min="7" max="7" width="13.125" style="73" customWidth="1"/>
    <col min="8" max="12" width="11.25390625" style="73" customWidth="1"/>
    <col min="13" max="16384" width="7.25390625" style="73" customWidth="1"/>
  </cols>
  <sheetData>
    <row r="1" spans="1:12" ht="25.5">
      <c r="A1" s="74"/>
      <c r="B1" s="74"/>
      <c r="C1" s="75"/>
      <c r="D1" s="75"/>
      <c r="E1" s="76"/>
      <c r="F1" s="76"/>
      <c r="G1" s="77"/>
      <c r="H1" s="77"/>
      <c r="I1" s="77"/>
      <c r="J1" s="77"/>
      <c r="K1" s="104"/>
      <c r="L1" s="105" t="s">
        <v>81</v>
      </c>
    </row>
    <row r="2" spans="1:12" ht="25.5">
      <c r="A2" s="262" t="s">
        <v>82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25.5">
      <c r="A3" s="263" t="s">
        <v>2</v>
      </c>
      <c r="B3" s="263"/>
      <c r="C3" s="263"/>
      <c r="D3" s="263"/>
      <c r="E3" s="263"/>
      <c r="F3" s="78"/>
      <c r="G3" s="78"/>
      <c r="H3" s="78"/>
      <c r="I3" s="78"/>
      <c r="J3" s="78"/>
      <c r="K3" s="78"/>
      <c r="L3" s="106" t="s">
        <v>3</v>
      </c>
    </row>
    <row r="4" spans="1:12" ht="14.25">
      <c r="A4" s="257" t="s">
        <v>4</v>
      </c>
      <c r="B4" s="264"/>
      <c r="C4" s="258"/>
      <c r="D4" s="79" t="s">
        <v>5</v>
      </c>
      <c r="E4" s="80"/>
      <c r="F4" s="79"/>
      <c r="G4" s="79"/>
      <c r="H4" s="79"/>
      <c r="I4" s="79"/>
      <c r="J4" s="79"/>
      <c r="K4" s="79"/>
      <c r="L4" s="79"/>
    </row>
    <row r="5" spans="1:12" ht="14.25">
      <c r="A5" s="246" t="s">
        <v>83</v>
      </c>
      <c r="B5" s="247"/>
      <c r="C5" s="243" t="s">
        <v>7</v>
      </c>
      <c r="D5" s="243" t="s">
        <v>84</v>
      </c>
      <c r="E5" s="245" t="s">
        <v>9</v>
      </c>
      <c r="F5" s="81" t="s">
        <v>12</v>
      </c>
      <c r="G5" s="81"/>
      <c r="H5" s="81"/>
      <c r="I5" s="81"/>
      <c r="J5" s="81"/>
      <c r="K5" s="81"/>
      <c r="L5" s="81"/>
    </row>
    <row r="6" spans="1:12" ht="14.25">
      <c r="A6" s="248"/>
      <c r="B6" s="249"/>
      <c r="C6" s="244"/>
      <c r="D6" s="243"/>
      <c r="E6" s="245"/>
      <c r="F6" s="265" t="s">
        <v>13</v>
      </c>
      <c r="G6" s="266"/>
      <c r="H6" s="266"/>
      <c r="I6" s="266"/>
      <c r="J6" s="266"/>
      <c r="K6" s="267"/>
      <c r="L6" s="268" t="s">
        <v>15</v>
      </c>
    </row>
    <row r="7" spans="1:12" ht="42.75">
      <c r="A7" s="250"/>
      <c r="B7" s="251"/>
      <c r="C7" s="244"/>
      <c r="D7" s="243"/>
      <c r="E7" s="245"/>
      <c r="F7" s="82" t="s">
        <v>18</v>
      </c>
      <c r="G7" s="83" t="s">
        <v>21</v>
      </c>
      <c r="H7" s="84" t="s">
        <v>85</v>
      </c>
      <c r="I7" s="84" t="s">
        <v>25</v>
      </c>
      <c r="J7" s="107" t="s">
        <v>52</v>
      </c>
      <c r="K7" s="85" t="s">
        <v>29</v>
      </c>
      <c r="L7" s="269"/>
    </row>
    <row r="8" spans="1:12" ht="14.25">
      <c r="A8" s="241" t="s">
        <v>13</v>
      </c>
      <c r="B8" s="85" t="s">
        <v>21</v>
      </c>
      <c r="C8" s="86">
        <v>186.95</v>
      </c>
      <c r="D8" s="87" t="s">
        <v>86</v>
      </c>
      <c r="E8" s="88">
        <f>F8+L8</f>
        <v>0</v>
      </c>
      <c r="F8" s="88">
        <f>SUM(G8:K8)</f>
        <v>0</v>
      </c>
      <c r="G8" s="89"/>
      <c r="H8" s="89">
        <v>0</v>
      </c>
      <c r="I8" s="89">
        <v>0</v>
      </c>
      <c r="J8" s="89"/>
      <c r="K8" s="89"/>
      <c r="L8" s="89">
        <v>0</v>
      </c>
    </row>
    <row r="9" spans="1:12" ht="14.25">
      <c r="A9" s="242"/>
      <c r="B9" s="85" t="s">
        <v>51</v>
      </c>
      <c r="C9" s="90">
        <f>H35</f>
        <v>0</v>
      </c>
      <c r="D9" s="91" t="s">
        <v>87</v>
      </c>
      <c r="E9" s="88">
        <f aca="true" t="shared" si="0" ref="E9:E34">F9+L9</f>
        <v>0</v>
      </c>
      <c r="F9" s="88">
        <f aca="true" t="shared" si="1" ref="F9:F34">SUM(G9:K9)</f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</row>
    <row r="10" spans="1:12" ht="14.25">
      <c r="A10" s="242"/>
      <c r="B10" s="85" t="s">
        <v>25</v>
      </c>
      <c r="C10" s="90">
        <f>I35</f>
        <v>0</v>
      </c>
      <c r="D10" s="91" t="s">
        <v>88</v>
      </c>
      <c r="E10" s="88">
        <f t="shared" si="0"/>
        <v>0</v>
      </c>
      <c r="F10" s="88">
        <f t="shared" si="1"/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</row>
    <row r="11" spans="1:12" ht="14.25">
      <c r="A11" s="242"/>
      <c r="B11" s="85" t="s">
        <v>52</v>
      </c>
      <c r="C11" s="90">
        <f>J35</f>
        <v>12.15</v>
      </c>
      <c r="D11" s="91" t="s">
        <v>89</v>
      </c>
      <c r="E11" s="88">
        <f t="shared" si="0"/>
        <v>0</v>
      </c>
      <c r="F11" s="88">
        <f t="shared" si="1"/>
        <v>0</v>
      </c>
      <c r="G11" s="92"/>
      <c r="H11" s="92"/>
      <c r="I11" s="92">
        <v>0</v>
      </c>
      <c r="J11" s="92">
        <v>0</v>
      </c>
      <c r="K11" s="92"/>
      <c r="L11" s="92">
        <v>0</v>
      </c>
    </row>
    <row r="12" spans="1:12" ht="14.25">
      <c r="A12" s="242"/>
      <c r="B12" s="85" t="s">
        <v>29</v>
      </c>
      <c r="C12" s="90">
        <f>K35</f>
        <v>0</v>
      </c>
      <c r="D12" s="91" t="s">
        <v>90</v>
      </c>
      <c r="E12" s="88">
        <f t="shared" si="0"/>
        <v>172.4</v>
      </c>
      <c r="F12" s="88">
        <f t="shared" si="1"/>
        <v>172.4</v>
      </c>
      <c r="G12" s="92">
        <v>160.25</v>
      </c>
      <c r="H12" s="92"/>
      <c r="I12" s="92"/>
      <c r="J12" s="92">
        <v>12.15</v>
      </c>
      <c r="K12" s="92">
        <v>0</v>
      </c>
      <c r="L12" s="92">
        <v>0</v>
      </c>
    </row>
    <row r="13" spans="1:12" ht="14.25">
      <c r="A13" s="254" t="s">
        <v>15</v>
      </c>
      <c r="B13" s="254"/>
      <c r="C13" s="90">
        <f>L35</f>
        <v>0</v>
      </c>
      <c r="D13" s="91" t="s">
        <v>91</v>
      </c>
      <c r="E13" s="88">
        <f t="shared" si="0"/>
        <v>0</v>
      </c>
      <c r="F13" s="88">
        <f t="shared" si="1"/>
        <v>0</v>
      </c>
      <c r="G13" s="92"/>
      <c r="H13" s="92">
        <v>0</v>
      </c>
      <c r="I13" s="92">
        <v>0</v>
      </c>
      <c r="J13" s="92">
        <v>0</v>
      </c>
      <c r="K13" s="92">
        <v>0</v>
      </c>
      <c r="L13" s="92">
        <v>0</v>
      </c>
    </row>
    <row r="14" spans="1:12" ht="14.25">
      <c r="A14" s="254"/>
      <c r="B14" s="254"/>
      <c r="C14" s="93"/>
      <c r="D14" s="91" t="s">
        <v>92</v>
      </c>
      <c r="E14" s="88">
        <f t="shared" si="0"/>
        <v>0</v>
      </c>
      <c r="F14" s="88">
        <f t="shared" si="1"/>
        <v>0</v>
      </c>
      <c r="G14" s="92"/>
      <c r="H14" s="92">
        <v>0</v>
      </c>
      <c r="I14" s="92">
        <v>0</v>
      </c>
      <c r="J14" s="92">
        <v>0</v>
      </c>
      <c r="K14" s="92">
        <v>0</v>
      </c>
      <c r="L14" s="92">
        <v>0</v>
      </c>
    </row>
    <row r="15" spans="1:12" ht="14.25">
      <c r="A15" s="254"/>
      <c r="B15" s="254"/>
      <c r="C15" s="94"/>
      <c r="D15" s="87" t="s">
        <v>93</v>
      </c>
      <c r="E15" s="88">
        <f t="shared" si="0"/>
        <v>16.61</v>
      </c>
      <c r="F15" s="88">
        <f t="shared" si="1"/>
        <v>16.61</v>
      </c>
      <c r="G15" s="92">
        <v>16.61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</row>
    <row r="16" spans="1:12" ht="14.25">
      <c r="A16" s="261"/>
      <c r="B16" s="261"/>
      <c r="C16" s="95"/>
      <c r="D16" s="91" t="s">
        <v>94</v>
      </c>
      <c r="E16" s="88">
        <f t="shared" si="0"/>
        <v>0</v>
      </c>
      <c r="F16" s="88">
        <f t="shared" si="1"/>
        <v>0</v>
      </c>
      <c r="G16" s="92"/>
      <c r="H16" s="92">
        <v>0</v>
      </c>
      <c r="I16" s="92">
        <v>0</v>
      </c>
      <c r="J16" s="92">
        <v>0</v>
      </c>
      <c r="K16" s="92">
        <v>0</v>
      </c>
      <c r="L16" s="92">
        <v>0</v>
      </c>
    </row>
    <row r="17" spans="1:12" ht="14.25">
      <c r="A17" s="252"/>
      <c r="B17" s="253"/>
      <c r="C17" s="95"/>
      <c r="D17" s="91" t="s">
        <v>95</v>
      </c>
      <c r="E17" s="88">
        <f t="shared" si="0"/>
        <v>3.21</v>
      </c>
      <c r="F17" s="88">
        <f t="shared" si="1"/>
        <v>3.21</v>
      </c>
      <c r="G17" s="92">
        <v>3.21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</row>
    <row r="18" spans="1:12" ht="14.25">
      <c r="A18" s="96"/>
      <c r="B18" s="97"/>
      <c r="C18" s="95"/>
      <c r="D18" s="87" t="s">
        <v>96</v>
      </c>
      <c r="E18" s="88">
        <f t="shared" si="0"/>
        <v>0</v>
      </c>
      <c r="F18" s="88">
        <f t="shared" si="1"/>
        <v>0</v>
      </c>
      <c r="G18" s="92"/>
      <c r="H18" s="92">
        <v>0</v>
      </c>
      <c r="I18" s="92">
        <v>0</v>
      </c>
      <c r="J18" s="92">
        <v>0</v>
      </c>
      <c r="K18" s="92">
        <v>0</v>
      </c>
      <c r="L18" s="92">
        <v>0</v>
      </c>
    </row>
    <row r="19" spans="1:12" ht="14.25">
      <c r="A19" s="252"/>
      <c r="B19" s="253"/>
      <c r="C19" s="95"/>
      <c r="D19" s="87" t="s">
        <v>97</v>
      </c>
      <c r="E19" s="88">
        <f t="shared" si="0"/>
        <v>0</v>
      </c>
      <c r="F19" s="88">
        <f t="shared" si="1"/>
        <v>0</v>
      </c>
      <c r="G19" s="92"/>
      <c r="H19" s="92">
        <v>0</v>
      </c>
      <c r="I19" s="92">
        <v>0</v>
      </c>
      <c r="J19" s="92">
        <v>0</v>
      </c>
      <c r="K19" s="92">
        <v>0</v>
      </c>
      <c r="L19" s="92">
        <v>0</v>
      </c>
    </row>
    <row r="20" spans="1:12" ht="14.25">
      <c r="A20" s="259"/>
      <c r="B20" s="260"/>
      <c r="C20" s="95"/>
      <c r="D20" s="91" t="s">
        <v>98</v>
      </c>
      <c r="E20" s="88">
        <f t="shared" si="0"/>
        <v>0</v>
      </c>
      <c r="F20" s="88">
        <f t="shared" si="1"/>
        <v>0</v>
      </c>
      <c r="G20" s="98"/>
      <c r="H20" s="98">
        <v>0</v>
      </c>
      <c r="I20" s="98">
        <v>0</v>
      </c>
      <c r="J20" s="98">
        <v>0</v>
      </c>
      <c r="K20" s="98">
        <v>0</v>
      </c>
      <c r="L20" s="98">
        <v>0</v>
      </c>
    </row>
    <row r="21" spans="1:12" ht="14.25">
      <c r="A21" s="252"/>
      <c r="B21" s="253"/>
      <c r="C21" s="95"/>
      <c r="D21" s="91" t="s">
        <v>99</v>
      </c>
      <c r="E21" s="88">
        <f t="shared" si="0"/>
        <v>0</v>
      </c>
      <c r="F21" s="88">
        <f t="shared" si="1"/>
        <v>0</v>
      </c>
      <c r="G21" s="89"/>
      <c r="H21" s="98">
        <v>0</v>
      </c>
      <c r="I21" s="89">
        <v>0</v>
      </c>
      <c r="J21" s="89">
        <v>0</v>
      </c>
      <c r="K21" s="89">
        <v>0</v>
      </c>
      <c r="L21" s="89">
        <v>0</v>
      </c>
    </row>
    <row r="22" spans="1:12" ht="14.25">
      <c r="A22" s="252"/>
      <c r="B22" s="253"/>
      <c r="C22" s="95"/>
      <c r="D22" s="91" t="s">
        <v>100</v>
      </c>
      <c r="E22" s="88">
        <f t="shared" si="0"/>
        <v>0</v>
      </c>
      <c r="F22" s="88">
        <f t="shared" si="1"/>
        <v>0</v>
      </c>
      <c r="G22" s="89"/>
      <c r="H22" s="98">
        <v>0</v>
      </c>
      <c r="I22" s="89">
        <v>0</v>
      </c>
      <c r="J22" s="89">
        <v>0</v>
      </c>
      <c r="K22" s="89">
        <v>0</v>
      </c>
      <c r="L22" s="89">
        <v>0</v>
      </c>
    </row>
    <row r="23" spans="1:12" ht="14.25">
      <c r="A23" s="254"/>
      <c r="B23" s="254"/>
      <c r="C23" s="99"/>
      <c r="D23" s="91" t="s">
        <v>101</v>
      </c>
      <c r="E23" s="88">
        <f t="shared" si="0"/>
        <v>0</v>
      </c>
      <c r="F23" s="88">
        <f t="shared" si="1"/>
        <v>0</v>
      </c>
      <c r="G23" s="89"/>
      <c r="H23" s="98">
        <v>0</v>
      </c>
      <c r="I23" s="89">
        <v>0</v>
      </c>
      <c r="J23" s="89">
        <v>0</v>
      </c>
      <c r="K23" s="89">
        <v>0</v>
      </c>
      <c r="L23" s="89">
        <v>0</v>
      </c>
    </row>
    <row r="24" spans="1:12" ht="14.25">
      <c r="A24" s="100"/>
      <c r="B24" s="101"/>
      <c r="C24" s="99"/>
      <c r="D24" s="91" t="s">
        <v>102</v>
      </c>
      <c r="E24" s="88">
        <f t="shared" si="0"/>
        <v>0</v>
      </c>
      <c r="F24" s="88">
        <f t="shared" si="1"/>
        <v>0</v>
      </c>
      <c r="G24" s="89"/>
      <c r="H24" s="98">
        <v>0</v>
      </c>
      <c r="I24" s="89">
        <v>0</v>
      </c>
      <c r="J24" s="89">
        <v>0</v>
      </c>
      <c r="K24" s="89">
        <v>0</v>
      </c>
      <c r="L24" s="89">
        <v>0</v>
      </c>
    </row>
    <row r="25" spans="1:12" ht="14.25">
      <c r="A25" s="100"/>
      <c r="B25" s="101"/>
      <c r="C25" s="99"/>
      <c r="D25" s="91" t="s">
        <v>103</v>
      </c>
      <c r="E25" s="88">
        <f t="shared" si="0"/>
        <v>0</v>
      </c>
      <c r="F25" s="88">
        <f t="shared" si="1"/>
        <v>0</v>
      </c>
      <c r="G25" s="89"/>
      <c r="H25" s="98">
        <v>0</v>
      </c>
      <c r="I25" s="89">
        <v>0</v>
      </c>
      <c r="J25" s="89">
        <v>0</v>
      </c>
      <c r="K25" s="89">
        <v>0</v>
      </c>
      <c r="L25" s="89">
        <v>0</v>
      </c>
    </row>
    <row r="26" spans="1:12" ht="14.25">
      <c r="A26" s="100"/>
      <c r="B26" s="101"/>
      <c r="C26" s="99"/>
      <c r="D26" s="91" t="s">
        <v>104</v>
      </c>
      <c r="E26" s="88">
        <f t="shared" si="0"/>
        <v>0</v>
      </c>
      <c r="F26" s="88">
        <f t="shared" si="1"/>
        <v>0</v>
      </c>
      <c r="G26" s="89"/>
      <c r="H26" s="98">
        <v>0</v>
      </c>
      <c r="I26" s="89">
        <v>0</v>
      </c>
      <c r="J26" s="89">
        <v>0</v>
      </c>
      <c r="K26" s="89">
        <v>0</v>
      </c>
      <c r="L26" s="89">
        <v>0</v>
      </c>
    </row>
    <row r="27" spans="1:12" ht="14.25">
      <c r="A27" s="100"/>
      <c r="B27" s="101"/>
      <c r="C27" s="99"/>
      <c r="D27" s="91" t="s">
        <v>105</v>
      </c>
      <c r="E27" s="88">
        <f t="shared" si="0"/>
        <v>6.88</v>
      </c>
      <c r="F27" s="88">
        <f t="shared" si="1"/>
        <v>6.88</v>
      </c>
      <c r="G27" s="89">
        <v>6.88</v>
      </c>
      <c r="H27" s="98">
        <v>0</v>
      </c>
      <c r="I27" s="89">
        <v>0</v>
      </c>
      <c r="J27" s="89">
        <v>0</v>
      </c>
      <c r="K27" s="89">
        <v>0</v>
      </c>
      <c r="L27" s="89">
        <v>0</v>
      </c>
    </row>
    <row r="28" spans="1:12" ht="14.25">
      <c r="A28" s="100"/>
      <c r="B28" s="101"/>
      <c r="C28" s="99"/>
      <c r="D28" s="91" t="s">
        <v>106</v>
      </c>
      <c r="E28" s="88">
        <f t="shared" si="0"/>
        <v>0</v>
      </c>
      <c r="F28" s="88">
        <f t="shared" si="1"/>
        <v>0</v>
      </c>
      <c r="G28" s="89">
        <v>0</v>
      </c>
      <c r="H28" s="98">
        <v>0</v>
      </c>
      <c r="I28" s="89">
        <v>0</v>
      </c>
      <c r="J28" s="89">
        <v>0</v>
      </c>
      <c r="K28" s="89">
        <v>0</v>
      </c>
      <c r="L28" s="89">
        <v>0</v>
      </c>
    </row>
    <row r="29" spans="1:12" ht="14.25">
      <c r="A29" s="100"/>
      <c r="B29" s="101"/>
      <c r="C29" s="99"/>
      <c r="D29" s="91" t="s">
        <v>107</v>
      </c>
      <c r="E29" s="88">
        <f t="shared" si="0"/>
        <v>0</v>
      </c>
      <c r="F29" s="88">
        <f t="shared" si="1"/>
        <v>0</v>
      </c>
      <c r="G29" s="89">
        <v>0</v>
      </c>
      <c r="H29" s="98">
        <v>0</v>
      </c>
      <c r="I29" s="89">
        <v>0</v>
      </c>
      <c r="J29" s="89">
        <v>0</v>
      </c>
      <c r="K29" s="89">
        <v>0</v>
      </c>
      <c r="L29" s="89">
        <v>0</v>
      </c>
    </row>
    <row r="30" spans="1:12" ht="14.25">
      <c r="A30" s="100"/>
      <c r="B30" s="101"/>
      <c r="C30" s="99"/>
      <c r="D30" s="91" t="s">
        <v>108</v>
      </c>
      <c r="E30" s="88">
        <f t="shared" si="0"/>
        <v>0</v>
      </c>
      <c r="F30" s="88">
        <f t="shared" si="1"/>
        <v>0</v>
      </c>
      <c r="G30" s="89">
        <v>0</v>
      </c>
      <c r="H30" s="98">
        <v>0</v>
      </c>
      <c r="I30" s="89">
        <v>0</v>
      </c>
      <c r="J30" s="89">
        <v>0</v>
      </c>
      <c r="K30" s="89">
        <v>0</v>
      </c>
      <c r="L30" s="89"/>
    </row>
    <row r="31" spans="1:12" ht="14.25">
      <c r="A31" s="255"/>
      <c r="B31" s="256"/>
      <c r="C31" s="102"/>
      <c r="D31" s="91" t="s">
        <v>109</v>
      </c>
      <c r="E31" s="88">
        <f t="shared" si="0"/>
        <v>0</v>
      </c>
      <c r="F31" s="88">
        <f t="shared" si="1"/>
        <v>0</v>
      </c>
      <c r="G31" s="89">
        <v>0</v>
      </c>
      <c r="H31" s="98">
        <v>0</v>
      </c>
      <c r="I31" s="89">
        <v>0</v>
      </c>
      <c r="J31" s="89">
        <v>0</v>
      </c>
      <c r="K31" s="89">
        <v>0</v>
      </c>
      <c r="L31" s="89">
        <v>0</v>
      </c>
    </row>
    <row r="32" spans="1:12" ht="14.25">
      <c r="A32" s="100"/>
      <c r="B32" s="101"/>
      <c r="C32" s="102"/>
      <c r="D32" s="91" t="s">
        <v>110</v>
      </c>
      <c r="E32" s="88">
        <f t="shared" si="0"/>
        <v>0</v>
      </c>
      <c r="F32" s="88">
        <f t="shared" si="1"/>
        <v>0</v>
      </c>
      <c r="G32" s="89">
        <v>0</v>
      </c>
      <c r="H32" s="98">
        <v>0</v>
      </c>
      <c r="I32" s="89">
        <v>0</v>
      </c>
      <c r="J32" s="89">
        <v>0</v>
      </c>
      <c r="K32" s="89">
        <v>0</v>
      </c>
      <c r="L32" s="89">
        <v>0</v>
      </c>
    </row>
    <row r="33" spans="1:12" ht="14.25">
      <c r="A33" s="100"/>
      <c r="B33" s="101"/>
      <c r="C33" s="102"/>
      <c r="D33" s="91" t="s">
        <v>111</v>
      </c>
      <c r="E33" s="88">
        <f t="shared" si="0"/>
        <v>0</v>
      </c>
      <c r="F33" s="88">
        <f t="shared" si="1"/>
        <v>0</v>
      </c>
      <c r="G33" s="89">
        <v>0</v>
      </c>
      <c r="H33" s="98">
        <v>0</v>
      </c>
      <c r="I33" s="89">
        <v>0</v>
      </c>
      <c r="J33" s="89">
        <v>0</v>
      </c>
      <c r="K33" s="89">
        <v>0</v>
      </c>
      <c r="L33" s="89">
        <v>0</v>
      </c>
    </row>
    <row r="34" spans="1:12" ht="14.25">
      <c r="A34" s="100"/>
      <c r="B34" s="101"/>
      <c r="C34" s="102"/>
      <c r="D34" s="91" t="s">
        <v>112</v>
      </c>
      <c r="E34" s="88">
        <f t="shared" si="0"/>
        <v>0</v>
      </c>
      <c r="F34" s="88">
        <f t="shared" si="1"/>
        <v>0</v>
      </c>
      <c r="G34" s="89">
        <v>0</v>
      </c>
      <c r="H34" s="98">
        <v>0</v>
      </c>
      <c r="I34" s="89">
        <v>0</v>
      </c>
      <c r="J34" s="89">
        <v>0</v>
      </c>
      <c r="K34" s="89">
        <v>0</v>
      </c>
      <c r="L34" s="89">
        <v>0</v>
      </c>
    </row>
    <row r="35" spans="1:12" ht="14.25">
      <c r="A35" s="257" t="s">
        <v>40</v>
      </c>
      <c r="B35" s="258"/>
      <c r="C35" s="102">
        <f>C8+C9+C10+C11+C12+C13</f>
        <v>199.1</v>
      </c>
      <c r="D35" s="103" t="s">
        <v>113</v>
      </c>
      <c r="E35" s="88">
        <f>SUM(E8:E34)</f>
        <v>199.1</v>
      </c>
      <c r="F35" s="88">
        <f aca="true" t="shared" si="2" ref="F35:L35">SUM(F8:F34)</f>
        <v>199.1</v>
      </c>
      <c r="G35" s="88">
        <f t="shared" si="2"/>
        <v>186.95000000000002</v>
      </c>
      <c r="H35" s="88">
        <f t="shared" si="2"/>
        <v>0</v>
      </c>
      <c r="I35" s="88">
        <f t="shared" si="2"/>
        <v>0</v>
      </c>
      <c r="J35" s="88">
        <f t="shared" si="2"/>
        <v>12.15</v>
      </c>
      <c r="K35" s="88">
        <f t="shared" si="2"/>
        <v>0</v>
      </c>
      <c r="L35" s="88">
        <f t="shared" si="2"/>
        <v>0</v>
      </c>
    </row>
  </sheetData>
  <sheetProtection formatCells="0" formatColumns="0" formatRows="0"/>
  <mergeCells count="22">
    <mergeCell ref="A2:L2"/>
    <mergeCell ref="A3:E3"/>
    <mergeCell ref="A4:C4"/>
    <mergeCell ref="F6:K6"/>
    <mergeCell ref="L6:L7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4"/>
  <sheetViews>
    <sheetView showGridLines="0" showZeros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5" sqref="A15:IV48"/>
    </sheetView>
  </sheetViews>
  <sheetFormatPr defaultColWidth="7.25390625" defaultRowHeight="14.25" outlineLevelRow="2"/>
  <cols>
    <col min="1" max="1" width="6.875" style="12" customWidth="1"/>
    <col min="2" max="2" width="19.00390625" style="12" customWidth="1"/>
    <col min="3" max="3" width="7.625" style="12" customWidth="1"/>
    <col min="4" max="4" width="17.875" style="59" customWidth="1"/>
    <col min="5" max="5" width="12.75390625" style="12" customWidth="1"/>
    <col min="6" max="6" width="13.375" style="12" customWidth="1"/>
    <col min="7" max="7" width="11.875" style="12" customWidth="1"/>
    <col min="8" max="8" width="11.75390625" style="12" customWidth="1"/>
    <col min="9" max="9" width="10.875" style="12" customWidth="1"/>
    <col min="10" max="10" width="12.125" style="12" customWidth="1"/>
    <col min="11" max="12" width="10.875" style="12" customWidth="1"/>
    <col min="13" max="16384" width="7.25390625" style="1" customWidth="1"/>
  </cols>
  <sheetData>
    <row r="1" spans="1:244" ht="25.5" customHeight="1">
      <c r="A1" s="60"/>
      <c r="B1" s="60"/>
      <c r="C1" s="61"/>
      <c r="D1" s="62"/>
      <c r="E1" s="5"/>
      <c r="F1" s="6"/>
      <c r="G1" s="6"/>
      <c r="H1" s="6"/>
      <c r="I1" s="8"/>
      <c r="J1" s="6"/>
      <c r="K1" s="6"/>
      <c r="L1" s="9" t="s">
        <v>114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 outlineLevel="1">
      <c r="A2" s="270" t="s">
        <v>115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 outlineLevel="1">
      <c r="A3" s="271"/>
      <c r="B3" s="272"/>
      <c r="C3" s="272"/>
      <c r="D3" s="272"/>
      <c r="E3" s="272"/>
      <c r="F3" s="6"/>
      <c r="G3" s="7"/>
      <c r="H3" s="7"/>
      <c r="I3" s="7"/>
      <c r="J3" s="7"/>
      <c r="K3" s="7"/>
      <c r="L3" s="10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2" customFormat="1" ht="25.5" customHeight="1" outlineLevel="2">
      <c r="A4" s="273" t="s">
        <v>44</v>
      </c>
      <c r="B4" s="240" t="s">
        <v>45</v>
      </c>
      <c r="C4" s="275" t="s">
        <v>46</v>
      </c>
      <c r="D4" s="240" t="s">
        <v>47</v>
      </c>
      <c r="E4" s="237" t="s">
        <v>48</v>
      </c>
      <c r="F4" s="15" t="s">
        <v>65</v>
      </c>
      <c r="G4" s="15"/>
      <c r="H4" s="15"/>
      <c r="I4" s="29"/>
      <c r="J4" s="30" t="s">
        <v>66</v>
      </c>
      <c r="K4" s="15"/>
      <c r="L4" s="2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2" customFormat="1" ht="25.5" customHeight="1" outlineLevel="2">
      <c r="A5" s="274"/>
      <c r="B5" s="240"/>
      <c r="C5" s="276"/>
      <c r="D5" s="240"/>
      <c r="E5" s="237"/>
      <c r="F5" s="18" t="s">
        <v>18</v>
      </c>
      <c r="G5" s="14" t="s">
        <v>67</v>
      </c>
      <c r="H5" s="14" t="s">
        <v>68</v>
      </c>
      <c r="I5" s="14" t="s">
        <v>69</v>
      </c>
      <c r="J5" s="14" t="s">
        <v>18</v>
      </c>
      <c r="K5" s="14" t="s">
        <v>70</v>
      </c>
      <c r="L5" s="14" t="s">
        <v>71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58" customFormat="1" ht="21.75" customHeight="1" outlineLevel="2">
      <c r="A6" s="64" t="s">
        <v>53</v>
      </c>
      <c r="B6" s="65" t="s">
        <v>53</v>
      </c>
      <c r="C6" s="65"/>
      <c r="D6" s="65" t="s">
        <v>53</v>
      </c>
      <c r="E6" s="65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  <c r="K6" s="66">
        <v>7</v>
      </c>
      <c r="L6" s="66">
        <v>8</v>
      </c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</row>
    <row r="7" spans="1:12" ht="12" outlineLevel="2">
      <c r="A7" s="67">
        <v>201001</v>
      </c>
      <c r="B7" s="67" t="s">
        <v>54</v>
      </c>
      <c r="C7" s="67" t="s">
        <v>73</v>
      </c>
      <c r="D7" s="67" t="s">
        <v>55</v>
      </c>
      <c r="E7" s="68">
        <f aca="true" t="shared" si="0" ref="E7:E14">F7+J7</f>
        <v>172.401119</v>
      </c>
      <c r="F7" s="68">
        <f aca="true" t="shared" si="1" ref="F7:F14">G7+H7+I7</f>
        <v>151.85111899999998</v>
      </c>
      <c r="G7" s="68">
        <v>143.990825</v>
      </c>
      <c r="H7" s="68">
        <v>5.249294</v>
      </c>
      <c r="I7" s="68">
        <v>2.611</v>
      </c>
      <c r="J7" s="68">
        <f aca="true" t="shared" si="2" ref="J7:J14">K7+L7</f>
        <v>20.55</v>
      </c>
      <c r="K7" s="68">
        <v>20.55</v>
      </c>
      <c r="L7" s="68">
        <v>0</v>
      </c>
    </row>
    <row r="8" spans="1:12" ht="12" outlineLevel="2">
      <c r="A8" s="67">
        <v>201001</v>
      </c>
      <c r="B8" s="67" t="s">
        <v>54</v>
      </c>
      <c r="C8" s="67" t="s">
        <v>74</v>
      </c>
      <c r="D8" s="67" t="s">
        <v>56</v>
      </c>
      <c r="E8" s="68">
        <f t="shared" si="0"/>
        <v>0.42800000000000005</v>
      </c>
      <c r="F8" s="68">
        <f t="shared" si="1"/>
        <v>0.42800000000000005</v>
      </c>
      <c r="G8" s="69">
        <v>0.02</v>
      </c>
      <c r="H8" s="69">
        <v>0</v>
      </c>
      <c r="I8" s="69">
        <v>0.40800000000000003</v>
      </c>
      <c r="J8" s="68">
        <f t="shared" si="2"/>
        <v>0</v>
      </c>
      <c r="K8" s="69">
        <v>0</v>
      </c>
      <c r="L8" s="69"/>
    </row>
    <row r="9" spans="1:12" ht="12" outlineLevel="2">
      <c r="A9" s="67">
        <v>201001</v>
      </c>
      <c r="B9" s="67" t="s">
        <v>54</v>
      </c>
      <c r="C9" s="67" t="s">
        <v>75</v>
      </c>
      <c r="D9" s="67" t="s">
        <v>57</v>
      </c>
      <c r="E9" s="68">
        <f t="shared" si="0"/>
        <v>15.867</v>
      </c>
      <c r="F9" s="68">
        <f t="shared" si="1"/>
        <v>15.867</v>
      </c>
      <c r="G9" s="69">
        <v>15.867</v>
      </c>
      <c r="H9" s="69">
        <v>0</v>
      </c>
      <c r="I9" s="69">
        <v>0</v>
      </c>
      <c r="J9" s="68">
        <f t="shared" si="2"/>
        <v>0</v>
      </c>
      <c r="K9" s="69">
        <v>0</v>
      </c>
      <c r="L9" s="69"/>
    </row>
    <row r="10" spans="1:12" ht="12" outlineLevel="2">
      <c r="A10" s="67">
        <v>201001</v>
      </c>
      <c r="B10" s="67" t="s">
        <v>54</v>
      </c>
      <c r="C10" s="67" t="s">
        <v>76</v>
      </c>
      <c r="D10" s="67" t="s">
        <v>58</v>
      </c>
      <c r="E10" s="68">
        <f t="shared" si="0"/>
        <v>0.1043</v>
      </c>
      <c r="F10" s="68">
        <f t="shared" si="1"/>
        <v>0.1043</v>
      </c>
      <c r="G10" s="69">
        <v>0.1043</v>
      </c>
      <c r="H10" s="69">
        <v>0</v>
      </c>
      <c r="I10" s="69">
        <v>0</v>
      </c>
      <c r="J10" s="68">
        <f t="shared" si="2"/>
        <v>0</v>
      </c>
      <c r="K10" s="69">
        <v>0</v>
      </c>
      <c r="L10" s="69"/>
    </row>
    <row r="11" spans="1:12" ht="12" outlineLevel="2">
      <c r="A11" s="67">
        <v>201001</v>
      </c>
      <c r="B11" s="67" t="s">
        <v>54</v>
      </c>
      <c r="C11" s="67" t="s">
        <v>77</v>
      </c>
      <c r="D11" s="67" t="s">
        <v>59</v>
      </c>
      <c r="E11" s="68">
        <f t="shared" si="0"/>
        <v>0.2087</v>
      </c>
      <c r="F11" s="68">
        <f t="shared" si="1"/>
        <v>0.2087</v>
      </c>
      <c r="G11" s="69">
        <v>0.2087</v>
      </c>
      <c r="H11" s="69">
        <v>0</v>
      </c>
      <c r="I11" s="69">
        <v>0</v>
      </c>
      <c r="J11" s="68">
        <f t="shared" si="2"/>
        <v>0</v>
      </c>
      <c r="K11" s="69">
        <v>0</v>
      </c>
      <c r="L11" s="69"/>
    </row>
    <row r="12" spans="1:12" ht="12" outlineLevel="2">
      <c r="A12" s="67">
        <v>201001</v>
      </c>
      <c r="B12" s="67" t="s">
        <v>54</v>
      </c>
      <c r="C12" s="67" t="s">
        <v>78</v>
      </c>
      <c r="D12" s="67" t="s">
        <v>60</v>
      </c>
      <c r="E12" s="68">
        <f t="shared" si="0"/>
        <v>3.2141</v>
      </c>
      <c r="F12" s="68">
        <f t="shared" si="1"/>
        <v>3.2141</v>
      </c>
      <c r="G12" s="69">
        <v>3.2141</v>
      </c>
      <c r="H12" s="69">
        <v>0</v>
      </c>
      <c r="I12" s="69">
        <v>0</v>
      </c>
      <c r="J12" s="68">
        <f t="shared" si="2"/>
        <v>0</v>
      </c>
      <c r="K12" s="69">
        <v>0</v>
      </c>
      <c r="L12" s="69"/>
    </row>
    <row r="13" spans="1:12" ht="12" outlineLevel="2">
      <c r="A13" s="67">
        <v>201001</v>
      </c>
      <c r="B13" s="67" t="s">
        <v>54</v>
      </c>
      <c r="C13" s="67" t="s">
        <v>79</v>
      </c>
      <c r="D13" s="67" t="s">
        <v>61</v>
      </c>
      <c r="E13" s="68">
        <f t="shared" si="0"/>
        <v>6.876</v>
      </c>
      <c r="F13" s="68">
        <f t="shared" si="1"/>
        <v>6.876</v>
      </c>
      <c r="G13" s="69">
        <v>0</v>
      </c>
      <c r="H13" s="69">
        <v>0</v>
      </c>
      <c r="I13" s="69">
        <v>6.876</v>
      </c>
      <c r="J13" s="68">
        <f t="shared" si="2"/>
        <v>0</v>
      </c>
      <c r="K13" s="69">
        <v>0</v>
      </c>
      <c r="L13" s="69"/>
    </row>
    <row r="14" spans="1:12" ht="12" outlineLevel="1">
      <c r="A14" s="67"/>
      <c r="B14" s="70" t="s">
        <v>80</v>
      </c>
      <c r="C14" s="67"/>
      <c r="D14" s="67"/>
      <c r="E14" s="68">
        <f t="shared" si="0"/>
        <v>199.099219</v>
      </c>
      <c r="F14" s="68">
        <f t="shared" si="1"/>
        <v>178.549219</v>
      </c>
      <c r="G14" s="69">
        <f>SUBTOTAL(9,G7:G13)</f>
        <v>163.404925</v>
      </c>
      <c r="H14" s="69">
        <f>SUBTOTAL(9,H7:H13)</f>
        <v>5.249294</v>
      </c>
      <c r="I14" s="69">
        <f>SUBTOTAL(9,I7:I13)</f>
        <v>9.895</v>
      </c>
      <c r="J14" s="68">
        <f t="shared" si="2"/>
        <v>20.55</v>
      </c>
      <c r="K14" s="69">
        <f>SUBTOTAL(9,K7:K13)</f>
        <v>20.55</v>
      </c>
      <c r="L14" s="69">
        <f>SUBTOTAL(9,L7:L13)</f>
        <v>0</v>
      </c>
    </row>
  </sheetData>
  <sheetProtection/>
  <mergeCells count="7">
    <mergeCell ref="A2:L2"/>
    <mergeCell ref="A3:E3"/>
    <mergeCell ref="A4:A5"/>
    <mergeCell ref="B4:B5"/>
    <mergeCell ref="C4:C5"/>
    <mergeCell ref="D4:D5"/>
    <mergeCell ref="E4:E5"/>
  </mergeCells>
  <printOptions horizontalCentered="1"/>
  <pageMargins left="0" right="0" top="0.59" bottom="0.39" header="0" footer="0"/>
  <pageSetup fitToHeight="0" fitToWidth="1" horizontalDpi="360" verticalDpi="36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39"/>
  <sheetViews>
    <sheetView showGridLines="0" showZeros="0" view="pageBreakPreview" zoomScale="90" zoomScaleSheetLayoutView="90" workbookViewId="0" topLeftCell="A1">
      <selection activeCell="A40" sqref="A40:IV156"/>
    </sheetView>
  </sheetViews>
  <sheetFormatPr defaultColWidth="6.875" defaultRowHeight="14.25"/>
  <cols>
    <col min="1" max="1" width="9.375" style="45" customWidth="1"/>
    <col min="2" max="2" width="8.625" style="45" customWidth="1"/>
    <col min="3" max="3" width="15.875" style="45" customWidth="1"/>
    <col min="4" max="4" width="14.75390625" style="45" customWidth="1"/>
    <col min="5" max="5" width="11.625" style="45" customWidth="1"/>
    <col min="6" max="6" width="11.375" style="45" customWidth="1"/>
    <col min="7" max="7" width="10.875" style="45" customWidth="1"/>
    <col min="8" max="8" width="9.75390625" style="45" customWidth="1"/>
    <col min="9" max="9" width="12.375" style="45" customWidth="1"/>
    <col min="10" max="10" width="9.875" style="45" customWidth="1"/>
    <col min="11" max="11" width="8.625" style="45" customWidth="1"/>
    <col min="12" max="12" width="11.00390625" style="45" customWidth="1"/>
    <col min="13" max="166" width="6.875" style="45" customWidth="1"/>
    <col min="167" max="16384" width="6.875" style="45" customWidth="1"/>
  </cols>
  <sheetData>
    <row r="1" spans="1:166" ht="18.75" customHeight="1">
      <c r="A1" s="282"/>
      <c r="B1" s="282"/>
      <c r="L1" s="55" t="s">
        <v>116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spans="1:166" ht="25.5" customHeight="1">
      <c r="A2" s="283" t="s">
        <v>117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</row>
    <row r="3" spans="1:166" ht="29.25" customHeight="1">
      <c r="A3" s="284" t="s">
        <v>118</v>
      </c>
      <c r="B3" s="284"/>
      <c r="C3" s="284"/>
      <c r="D3" s="284"/>
      <c r="E3" s="284"/>
      <c r="F3" s="284"/>
      <c r="G3" s="46"/>
      <c r="H3" s="46"/>
      <c r="I3" s="46"/>
      <c r="J3" s="46"/>
      <c r="K3" s="46"/>
      <c r="L3" s="57" t="s">
        <v>3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</row>
    <row r="4" spans="1:166" s="44" customFormat="1" ht="22.5" customHeight="1">
      <c r="A4" s="281" t="s">
        <v>46</v>
      </c>
      <c r="B4" s="281"/>
      <c r="C4" s="280" t="s">
        <v>119</v>
      </c>
      <c r="D4" s="281" t="s">
        <v>48</v>
      </c>
      <c r="E4" s="285" t="s">
        <v>13</v>
      </c>
      <c r="F4" s="285"/>
      <c r="G4" s="277" t="s">
        <v>120</v>
      </c>
      <c r="H4" s="277" t="s">
        <v>15</v>
      </c>
      <c r="I4" s="277" t="s">
        <v>16</v>
      </c>
      <c r="J4" s="277" t="s">
        <v>10</v>
      </c>
      <c r="K4" s="277" t="s">
        <v>11</v>
      </c>
      <c r="L4" s="286" t="s">
        <v>17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</row>
    <row r="5" spans="1:166" s="44" customFormat="1" ht="18" customHeight="1">
      <c r="A5" s="278" t="s">
        <v>121</v>
      </c>
      <c r="B5" s="278" t="s">
        <v>122</v>
      </c>
      <c r="C5" s="280"/>
      <c r="D5" s="281"/>
      <c r="E5" s="277" t="s">
        <v>18</v>
      </c>
      <c r="F5" s="277" t="s">
        <v>19</v>
      </c>
      <c r="G5" s="277"/>
      <c r="H5" s="277"/>
      <c r="I5" s="277"/>
      <c r="J5" s="277"/>
      <c r="K5" s="277"/>
      <c r="L5" s="287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:166" s="44" customFormat="1" ht="16.5" customHeight="1">
      <c r="A6" s="279"/>
      <c r="B6" s="279"/>
      <c r="C6" s="280"/>
      <c r="D6" s="281"/>
      <c r="E6" s="277"/>
      <c r="F6" s="277"/>
      <c r="G6" s="277"/>
      <c r="H6" s="277"/>
      <c r="I6" s="277"/>
      <c r="J6" s="277"/>
      <c r="K6" s="277"/>
      <c r="L6" s="288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</row>
    <row r="7" spans="1:166" s="44" customFormat="1" ht="16.5" customHeight="1">
      <c r="A7" s="47" t="s">
        <v>53</v>
      </c>
      <c r="B7" s="47" t="s">
        <v>53</v>
      </c>
      <c r="C7" s="47" t="s">
        <v>53</v>
      </c>
      <c r="D7" s="48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48">
        <v>8</v>
      </c>
      <c r="L7" s="48">
        <v>9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</row>
    <row r="8" spans="1:166" s="44" customFormat="1" ht="26.25" customHeight="1">
      <c r="A8" s="50"/>
      <c r="B8" s="51"/>
      <c r="C8" s="51" t="s">
        <v>9</v>
      </c>
      <c r="D8" s="52">
        <f aca="true" t="shared" si="0" ref="D8:L8">D9+D15+D36</f>
        <v>178.54999999999998</v>
      </c>
      <c r="E8" s="52">
        <f t="shared" si="0"/>
        <v>178.54999999999998</v>
      </c>
      <c r="F8" s="52">
        <f t="shared" si="0"/>
        <v>178.54999999999998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 t="shared" si="0"/>
        <v>0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</row>
    <row r="9" spans="1:166" s="44" customFormat="1" ht="26.25" customHeight="1">
      <c r="A9" s="50" t="s">
        <v>123</v>
      </c>
      <c r="B9" s="51"/>
      <c r="C9" s="51" t="s">
        <v>67</v>
      </c>
      <c r="D9" s="52">
        <f aca="true" t="shared" si="1" ref="D9:L9">D10+D11+D12+D13+D14</f>
        <v>163.39999999999998</v>
      </c>
      <c r="E9" s="52">
        <f t="shared" si="1"/>
        <v>163.39999999999998</v>
      </c>
      <c r="F9" s="52">
        <f t="shared" si="1"/>
        <v>163.39999999999998</v>
      </c>
      <c r="G9" s="52">
        <f t="shared" si="1"/>
        <v>0</v>
      </c>
      <c r="H9" s="52">
        <f t="shared" si="1"/>
        <v>0</v>
      </c>
      <c r="I9" s="52">
        <f t="shared" si="1"/>
        <v>0</v>
      </c>
      <c r="J9" s="52">
        <f t="shared" si="1"/>
        <v>0</v>
      </c>
      <c r="K9" s="52">
        <f t="shared" si="1"/>
        <v>0</v>
      </c>
      <c r="L9" s="52">
        <f t="shared" si="1"/>
        <v>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</row>
    <row r="10" spans="1:166" s="44" customFormat="1" ht="26.25" customHeight="1">
      <c r="A10" s="50" t="s">
        <v>124</v>
      </c>
      <c r="B10" s="51" t="s">
        <v>125</v>
      </c>
      <c r="C10" s="51" t="s">
        <v>126</v>
      </c>
      <c r="D10" s="52">
        <f>E10+G10+H10+I10+J10+K10+L10</f>
        <v>99.2</v>
      </c>
      <c r="E10" s="52">
        <f>F10</f>
        <v>99.2</v>
      </c>
      <c r="F10" s="52">
        <v>99.2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</row>
    <row r="11" spans="1:166" s="44" customFormat="1" ht="26.25" customHeight="1">
      <c r="A11" s="50" t="s">
        <v>124</v>
      </c>
      <c r="B11" s="51" t="s">
        <v>127</v>
      </c>
      <c r="C11" s="51" t="s">
        <v>128</v>
      </c>
      <c r="D11" s="52">
        <f>E11+G11+H11+I11+J11+K11+L11</f>
        <v>34.94</v>
      </c>
      <c r="E11" s="52">
        <f aca="true" t="shared" si="2" ref="E11:E39">F11</f>
        <v>34.94</v>
      </c>
      <c r="F11" s="52">
        <v>34.94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</row>
    <row r="12" spans="1:166" s="44" customFormat="1" ht="26.25" customHeight="1">
      <c r="A12" s="50" t="s">
        <v>124</v>
      </c>
      <c r="B12" s="51" t="s">
        <v>129</v>
      </c>
      <c r="C12" s="51" t="s">
        <v>130</v>
      </c>
      <c r="D12" s="52">
        <f>E12+G12+H12+I12+J12+K12+L12</f>
        <v>9.85</v>
      </c>
      <c r="E12" s="52">
        <f t="shared" si="2"/>
        <v>9.85</v>
      </c>
      <c r="F12" s="52">
        <v>9.85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</row>
    <row r="13" spans="1:166" s="44" customFormat="1" ht="26.25" customHeight="1">
      <c r="A13" s="50" t="s">
        <v>124</v>
      </c>
      <c r="B13" s="51" t="s">
        <v>131</v>
      </c>
      <c r="C13" s="51" t="s">
        <v>132</v>
      </c>
      <c r="D13" s="52">
        <f>E13+G13+H13+I13+J13+K13+L13</f>
        <v>19.41</v>
      </c>
      <c r="E13" s="52">
        <f t="shared" si="2"/>
        <v>19.41</v>
      </c>
      <c r="F13" s="52">
        <v>19.41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</row>
    <row r="14" spans="1:166" s="44" customFormat="1" ht="26.25" customHeight="1">
      <c r="A14" s="50" t="s">
        <v>124</v>
      </c>
      <c r="B14" s="51" t="s">
        <v>133</v>
      </c>
      <c r="C14" s="51" t="s">
        <v>134</v>
      </c>
      <c r="D14" s="52">
        <f>E14+G14+H14+I14+J14+K14+L14</f>
        <v>0</v>
      </c>
      <c r="E14" s="52">
        <f t="shared" si="2"/>
        <v>0</v>
      </c>
      <c r="F14" s="52"/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</row>
    <row r="15" spans="1:166" ht="26.25" customHeight="1">
      <c r="A15" s="50" t="s">
        <v>135</v>
      </c>
      <c r="B15" s="51"/>
      <c r="C15" s="51" t="s">
        <v>136</v>
      </c>
      <c r="D15" s="52">
        <f aca="true" t="shared" si="3" ref="D15:L15">D16+D17+D18+D19+D20+D21+D22+D23+D24+D25+D26+D27+D28+D29+D30+D31+D32+D33+D34+D35</f>
        <v>5.25</v>
      </c>
      <c r="E15" s="52">
        <f t="shared" si="3"/>
        <v>5.25</v>
      </c>
      <c r="F15" s="52">
        <f t="shared" si="3"/>
        <v>5.25</v>
      </c>
      <c r="G15" s="52">
        <f t="shared" si="3"/>
        <v>0</v>
      </c>
      <c r="H15" s="52">
        <f t="shared" si="3"/>
        <v>0</v>
      </c>
      <c r="I15" s="52">
        <f t="shared" si="3"/>
        <v>0</v>
      </c>
      <c r="J15" s="52">
        <f t="shared" si="3"/>
        <v>0</v>
      </c>
      <c r="K15" s="52">
        <f t="shared" si="3"/>
        <v>0</v>
      </c>
      <c r="L15" s="52">
        <f t="shared" si="3"/>
        <v>0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</row>
    <row r="16" spans="1:166" ht="26.25" customHeight="1">
      <c r="A16" s="50" t="s">
        <v>137</v>
      </c>
      <c r="B16" s="51" t="s">
        <v>125</v>
      </c>
      <c r="C16" s="51" t="s">
        <v>138</v>
      </c>
      <c r="D16" s="52">
        <f aca="true" t="shared" si="4" ref="D16:D35">E16+G16+H16+I16+J16+K16+L16</f>
        <v>0.75</v>
      </c>
      <c r="E16" s="52">
        <f t="shared" si="2"/>
        <v>0.75</v>
      </c>
      <c r="F16" s="54">
        <v>0.75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</row>
    <row r="17" spans="1:166" ht="26.25" customHeight="1">
      <c r="A17" s="50" t="s">
        <v>137</v>
      </c>
      <c r="B17" s="51" t="s">
        <v>127</v>
      </c>
      <c r="C17" s="51" t="s">
        <v>139</v>
      </c>
      <c r="D17" s="52">
        <f t="shared" si="4"/>
        <v>0.5</v>
      </c>
      <c r="E17" s="52">
        <f t="shared" si="2"/>
        <v>0.5</v>
      </c>
      <c r="F17" s="54">
        <v>0.5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</row>
    <row r="18" spans="1:166" ht="26.25" customHeight="1">
      <c r="A18" s="50" t="s">
        <v>137</v>
      </c>
      <c r="B18" s="51" t="s">
        <v>129</v>
      </c>
      <c r="C18" s="51" t="s">
        <v>140</v>
      </c>
      <c r="D18" s="52">
        <f t="shared" si="4"/>
        <v>0</v>
      </c>
      <c r="E18" s="52">
        <f t="shared" si="2"/>
        <v>0</v>
      </c>
      <c r="F18" s="54"/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</row>
    <row r="19" spans="1:166" ht="26.25" customHeight="1">
      <c r="A19" s="50" t="s">
        <v>137</v>
      </c>
      <c r="B19" s="51" t="s">
        <v>131</v>
      </c>
      <c r="C19" s="51" t="s">
        <v>141</v>
      </c>
      <c r="D19" s="52">
        <f t="shared" si="4"/>
        <v>0</v>
      </c>
      <c r="E19" s="52">
        <f t="shared" si="2"/>
        <v>0</v>
      </c>
      <c r="F19" s="54"/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</row>
    <row r="20" spans="1:166" ht="26.25" customHeight="1">
      <c r="A20" s="50" t="s">
        <v>137</v>
      </c>
      <c r="B20" s="51" t="s">
        <v>142</v>
      </c>
      <c r="C20" s="51" t="s">
        <v>143</v>
      </c>
      <c r="D20" s="52">
        <f t="shared" si="4"/>
        <v>0.4</v>
      </c>
      <c r="E20" s="52">
        <f t="shared" si="2"/>
        <v>0.4</v>
      </c>
      <c r="F20" s="54">
        <v>0.4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</row>
    <row r="21" spans="1:166" ht="26.25" customHeight="1">
      <c r="A21" s="50" t="s">
        <v>137</v>
      </c>
      <c r="B21" s="51" t="s">
        <v>144</v>
      </c>
      <c r="C21" s="51" t="s">
        <v>145</v>
      </c>
      <c r="D21" s="52">
        <f t="shared" si="4"/>
        <v>0.6</v>
      </c>
      <c r="E21" s="52">
        <f t="shared" si="2"/>
        <v>0.6</v>
      </c>
      <c r="F21" s="54">
        <v>0.6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</row>
    <row r="22" spans="1:166" ht="26.25" customHeight="1">
      <c r="A22" s="50" t="s">
        <v>137</v>
      </c>
      <c r="B22" s="51" t="s">
        <v>146</v>
      </c>
      <c r="C22" s="51" t="s">
        <v>147</v>
      </c>
      <c r="D22" s="52">
        <f t="shared" si="4"/>
        <v>0</v>
      </c>
      <c r="E22" s="52">
        <f t="shared" si="2"/>
        <v>0</v>
      </c>
      <c r="F22" s="54"/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</row>
    <row r="23" spans="1:166" ht="26.25" customHeight="1">
      <c r="A23" s="50" t="s">
        <v>137</v>
      </c>
      <c r="B23" s="51" t="s">
        <v>148</v>
      </c>
      <c r="C23" s="51" t="s">
        <v>149</v>
      </c>
      <c r="D23" s="52">
        <f t="shared" si="4"/>
        <v>0.2</v>
      </c>
      <c r="E23" s="52">
        <f t="shared" si="2"/>
        <v>0.2</v>
      </c>
      <c r="F23" s="54">
        <v>0.2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</row>
    <row r="24" spans="1:166" ht="26.25" customHeight="1">
      <c r="A24" s="50" t="s">
        <v>137</v>
      </c>
      <c r="B24" s="51" t="s">
        <v>150</v>
      </c>
      <c r="C24" s="51" t="s">
        <v>151</v>
      </c>
      <c r="D24" s="52">
        <f t="shared" si="4"/>
        <v>1</v>
      </c>
      <c r="E24" s="52">
        <f t="shared" si="2"/>
        <v>1</v>
      </c>
      <c r="F24" s="54">
        <v>1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</row>
    <row r="25" spans="1:166" ht="26.25" customHeight="1">
      <c r="A25" s="50" t="s">
        <v>137</v>
      </c>
      <c r="B25" s="51" t="s">
        <v>152</v>
      </c>
      <c r="C25" s="51" t="s">
        <v>153</v>
      </c>
      <c r="D25" s="52">
        <f t="shared" si="4"/>
        <v>0</v>
      </c>
      <c r="E25" s="52">
        <f t="shared" si="2"/>
        <v>0</v>
      </c>
      <c r="F25" s="54"/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</row>
    <row r="26" spans="1:166" ht="26.25" customHeight="1">
      <c r="A26" s="50" t="s">
        <v>137</v>
      </c>
      <c r="B26" s="51" t="s">
        <v>154</v>
      </c>
      <c r="C26" s="51" t="s">
        <v>155</v>
      </c>
      <c r="D26" s="52">
        <f t="shared" si="4"/>
        <v>0.2</v>
      </c>
      <c r="E26" s="52">
        <f t="shared" si="2"/>
        <v>0.2</v>
      </c>
      <c r="F26" s="54">
        <v>0.2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</row>
    <row r="27" spans="1:166" ht="26.25" customHeight="1">
      <c r="A27" s="50" t="s">
        <v>137</v>
      </c>
      <c r="B27" s="51" t="s">
        <v>156</v>
      </c>
      <c r="C27" s="51" t="s">
        <v>157</v>
      </c>
      <c r="D27" s="52">
        <f t="shared" si="4"/>
        <v>0</v>
      </c>
      <c r="E27" s="52">
        <f t="shared" si="2"/>
        <v>0</v>
      </c>
      <c r="F27" s="54"/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</row>
    <row r="28" spans="1:166" ht="26.25" customHeight="1">
      <c r="A28" s="50" t="s">
        <v>137</v>
      </c>
      <c r="B28" s="51" t="s">
        <v>158</v>
      </c>
      <c r="C28" s="51" t="s">
        <v>159</v>
      </c>
      <c r="D28" s="52">
        <f t="shared" si="4"/>
        <v>0</v>
      </c>
      <c r="E28" s="52">
        <f t="shared" si="2"/>
        <v>0</v>
      </c>
      <c r="F28" s="54"/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</row>
    <row r="29" spans="1:166" ht="26.25" customHeight="1">
      <c r="A29" s="50" t="s">
        <v>137</v>
      </c>
      <c r="B29" s="51" t="s">
        <v>160</v>
      </c>
      <c r="C29" s="51" t="s">
        <v>161</v>
      </c>
      <c r="D29" s="52">
        <f t="shared" si="4"/>
        <v>0</v>
      </c>
      <c r="E29" s="52">
        <f t="shared" si="2"/>
        <v>0</v>
      </c>
      <c r="F29" s="54"/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</row>
    <row r="30" spans="1:166" ht="26.25" customHeight="1">
      <c r="A30" s="50" t="s">
        <v>137</v>
      </c>
      <c r="B30" s="51" t="s">
        <v>162</v>
      </c>
      <c r="C30" s="51" t="s">
        <v>163</v>
      </c>
      <c r="D30" s="52">
        <f t="shared" si="4"/>
        <v>0</v>
      </c>
      <c r="E30" s="52">
        <f t="shared" si="2"/>
        <v>0</v>
      </c>
      <c r="F30" s="54"/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</row>
    <row r="31" spans="1:166" ht="26.25" customHeight="1">
      <c r="A31" s="50" t="s">
        <v>137</v>
      </c>
      <c r="B31" s="51" t="s">
        <v>164</v>
      </c>
      <c r="C31" s="51" t="s">
        <v>165</v>
      </c>
      <c r="D31" s="52">
        <f t="shared" si="4"/>
        <v>1.6</v>
      </c>
      <c r="E31" s="52">
        <f t="shared" si="2"/>
        <v>1.6</v>
      </c>
      <c r="F31" s="54">
        <v>1.6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</row>
    <row r="32" spans="1:166" ht="26.25" customHeight="1">
      <c r="A32" s="50" t="s">
        <v>137</v>
      </c>
      <c r="B32" s="51" t="s">
        <v>166</v>
      </c>
      <c r="C32" s="51" t="s">
        <v>167</v>
      </c>
      <c r="D32" s="52">
        <f t="shared" si="4"/>
        <v>0</v>
      </c>
      <c r="E32" s="52">
        <f t="shared" si="2"/>
        <v>0</v>
      </c>
      <c r="F32" s="54"/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</row>
    <row r="33" spans="1:166" ht="26.25" customHeight="1">
      <c r="A33" s="50" t="s">
        <v>137</v>
      </c>
      <c r="B33" s="51" t="s">
        <v>168</v>
      </c>
      <c r="C33" s="51" t="s">
        <v>169</v>
      </c>
      <c r="D33" s="52">
        <f t="shared" si="4"/>
        <v>0</v>
      </c>
      <c r="E33" s="52">
        <f t="shared" si="2"/>
        <v>0</v>
      </c>
      <c r="F33" s="54"/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</row>
    <row r="34" spans="1:166" ht="26.25" customHeight="1">
      <c r="A34" s="50" t="s">
        <v>137</v>
      </c>
      <c r="B34" s="51" t="s">
        <v>170</v>
      </c>
      <c r="C34" s="51" t="s">
        <v>171</v>
      </c>
      <c r="D34" s="52">
        <f t="shared" si="4"/>
        <v>0</v>
      </c>
      <c r="E34" s="52">
        <f t="shared" si="2"/>
        <v>0</v>
      </c>
      <c r="F34" s="54"/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</row>
    <row r="35" spans="1:166" ht="26.25" customHeight="1">
      <c r="A35" s="50" t="s">
        <v>137</v>
      </c>
      <c r="B35" s="51" t="s">
        <v>133</v>
      </c>
      <c r="C35" s="51" t="s">
        <v>172</v>
      </c>
      <c r="D35" s="52">
        <f t="shared" si="4"/>
        <v>0</v>
      </c>
      <c r="E35" s="52">
        <f t="shared" si="2"/>
        <v>0</v>
      </c>
      <c r="F35" s="52"/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</row>
    <row r="36" spans="1:166" ht="26.25" customHeight="1">
      <c r="A36" s="50" t="s">
        <v>173</v>
      </c>
      <c r="B36" s="51"/>
      <c r="C36" s="51" t="s">
        <v>69</v>
      </c>
      <c r="D36" s="52">
        <f aca="true" t="shared" si="5" ref="D36:L36">D37+D38+D39</f>
        <v>9.9</v>
      </c>
      <c r="E36" s="52">
        <f t="shared" si="5"/>
        <v>9.9</v>
      </c>
      <c r="F36" s="52">
        <f t="shared" si="5"/>
        <v>9.9</v>
      </c>
      <c r="G36" s="52">
        <f t="shared" si="5"/>
        <v>0</v>
      </c>
      <c r="H36" s="52">
        <f t="shared" si="5"/>
        <v>0</v>
      </c>
      <c r="I36" s="52">
        <f t="shared" si="5"/>
        <v>0</v>
      </c>
      <c r="J36" s="52">
        <f t="shared" si="5"/>
        <v>0</v>
      </c>
      <c r="K36" s="52">
        <f t="shared" si="5"/>
        <v>0</v>
      </c>
      <c r="L36" s="52">
        <f t="shared" si="5"/>
        <v>0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</row>
    <row r="37" spans="1:166" ht="26.25" customHeight="1">
      <c r="A37" s="51" t="s">
        <v>174</v>
      </c>
      <c r="B37" s="51" t="s">
        <v>127</v>
      </c>
      <c r="C37" s="51" t="s">
        <v>175</v>
      </c>
      <c r="D37" s="52">
        <f>E37+G37+H37+I37+J37+K37+L37</f>
        <v>0.41</v>
      </c>
      <c r="E37" s="52">
        <f t="shared" si="2"/>
        <v>0.41</v>
      </c>
      <c r="F37" s="52">
        <v>0.41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</row>
    <row r="38" spans="1:166" ht="26.25" customHeight="1">
      <c r="A38" s="50" t="s">
        <v>174</v>
      </c>
      <c r="B38" s="51" t="s">
        <v>150</v>
      </c>
      <c r="C38" s="51" t="s">
        <v>176</v>
      </c>
      <c r="D38" s="52">
        <f>E38+G38+H38+I38+J38+K38+L38</f>
        <v>6.88</v>
      </c>
      <c r="E38" s="52">
        <f t="shared" si="2"/>
        <v>6.88</v>
      </c>
      <c r="F38" s="52">
        <v>6.88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</row>
    <row r="39" spans="1:166" ht="26.25" customHeight="1">
      <c r="A39" s="51" t="s">
        <v>174</v>
      </c>
      <c r="B39" s="51" t="s">
        <v>156</v>
      </c>
      <c r="C39" s="51" t="s">
        <v>177</v>
      </c>
      <c r="D39" s="52">
        <f>E39+G39+H39+I39+J39+K39+L39</f>
        <v>2.61</v>
      </c>
      <c r="E39" s="52">
        <f t="shared" si="2"/>
        <v>2.61</v>
      </c>
      <c r="F39" s="52">
        <v>2.61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</row>
  </sheetData>
  <sheetProtection formatCells="0" formatColumns="0" formatRows="0"/>
  <mergeCells count="17">
    <mergeCell ref="A1:B1"/>
    <mergeCell ref="A2:L2"/>
    <mergeCell ref="A3:F3"/>
    <mergeCell ref="A4:B4"/>
    <mergeCell ref="E4:F4"/>
    <mergeCell ref="I4:I6"/>
    <mergeCell ref="J4:J6"/>
    <mergeCell ref="K4:K6"/>
    <mergeCell ref="L4:L6"/>
    <mergeCell ref="A5:A6"/>
    <mergeCell ref="B5:B6"/>
    <mergeCell ref="C4:C6"/>
    <mergeCell ref="D4:D6"/>
    <mergeCell ref="E5:E6"/>
    <mergeCell ref="F5:F6"/>
    <mergeCell ref="G4:G6"/>
    <mergeCell ref="H4:H6"/>
  </mergeCells>
  <printOptions horizontalCentered="1"/>
  <pageMargins left="0" right="0" top="0.39" bottom="0.39" header="0.51" footer="0.51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showGridLines="0" showZeros="0" workbookViewId="0" topLeftCell="A1">
      <selection activeCell="A12" sqref="A12:B12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9" t="s">
        <v>178</v>
      </c>
    </row>
    <row r="2" spans="1:3" s="31" customFormat="1" ht="51" customHeight="1">
      <c r="A2" s="289" t="s">
        <v>179</v>
      </c>
      <c r="B2" s="289"/>
      <c r="C2" s="34"/>
    </row>
    <row r="3" spans="1:2" ht="18.75" customHeight="1">
      <c r="A3" s="35" t="s">
        <v>118</v>
      </c>
      <c r="B3" s="36" t="s">
        <v>3</v>
      </c>
    </row>
    <row r="4" spans="1:3" s="32" customFormat="1" ht="30" customHeight="1">
      <c r="A4" s="37" t="s">
        <v>180</v>
      </c>
      <c r="B4" s="38" t="s">
        <v>181</v>
      </c>
      <c r="C4"/>
    </row>
    <row r="5" spans="1:3" s="33" customFormat="1" ht="30" customHeight="1">
      <c r="A5" s="39" t="s">
        <v>182</v>
      </c>
      <c r="B5" s="40">
        <v>0.5</v>
      </c>
      <c r="C5" s="41"/>
    </row>
    <row r="6" spans="1:3" s="33" customFormat="1" ht="30" customHeight="1">
      <c r="A6" s="42" t="s">
        <v>183</v>
      </c>
      <c r="B6" s="40"/>
      <c r="C6" s="41"/>
    </row>
    <row r="7" spans="1:3" s="33" customFormat="1" ht="30" customHeight="1">
      <c r="A7" s="42" t="s">
        <v>184</v>
      </c>
      <c r="B7" s="40">
        <v>0.5</v>
      </c>
      <c r="C7" s="41"/>
    </row>
    <row r="8" spans="1:3" s="33" customFormat="1" ht="30" customHeight="1">
      <c r="A8" s="42" t="s">
        <v>185</v>
      </c>
      <c r="B8" s="40"/>
      <c r="C8" s="41"/>
    </row>
    <row r="9" spans="1:3" s="33" customFormat="1" ht="30" customHeight="1">
      <c r="A9" s="42" t="s">
        <v>186</v>
      </c>
      <c r="B9" s="40"/>
      <c r="C9" s="41"/>
    </row>
    <row r="10" spans="1:3" s="33" customFormat="1" ht="30" customHeight="1">
      <c r="A10" s="42" t="s">
        <v>187</v>
      </c>
      <c r="B10" s="40">
        <v>0</v>
      </c>
      <c r="C10" s="41"/>
    </row>
    <row r="11" spans="1:3" s="32" customFormat="1" ht="30" customHeight="1">
      <c r="A11" s="43"/>
      <c r="B11" s="43"/>
      <c r="C11"/>
    </row>
    <row r="12" spans="1:3" s="32" customFormat="1" ht="114" customHeight="1">
      <c r="A12" s="290" t="s">
        <v>188</v>
      </c>
      <c r="B12" s="290"/>
      <c r="C12"/>
    </row>
    <row r="13" ht="14.25" customHeight="1">
      <c r="B13" s="9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4"/>
  <sheetViews>
    <sheetView showGridLines="0" showZeros="0" tabSelected="1" workbookViewId="0" topLeftCell="A1">
      <selection activeCell="K25" sqref="K25"/>
    </sheetView>
  </sheetViews>
  <sheetFormatPr defaultColWidth="7.25390625" defaultRowHeight="14.25" outlineLevelRow="2"/>
  <cols>
    <col min="1" max="1" width="9.875" style="1" customWidth="1"/>
    <col min="2" max="2" width="8.625" style="1" customWidth="1"/>
    <col min="3" max="3" width="11.25390625" style="1" customWidth="1"/>
    <col min="4" max="4" width="26.125" style="1" customWidth="1"/>
    <col min="5" max="5" width="10.125" style="1" customWidth="1"/>
    <col min="6" max="6" width="8.625" style="1" customWidth="1"/>
    <col min="7" max="7" width="9.125" style="1" customWidth="1"/>
    <col min="8" max="8" width="7.625" style="1" customWidth="1"/>
    <col min="9" max="9" width="9.125" style="1" customWidth="1"/>
    <col min="10" max="10" width="9.375" style="1" customWidth="1"/>
    <col min="11" max="11" width="10.25390625" style="1" customWidth="1"/>
    <col min="12" max="12" width="10.00390625" style="1" customWidth="1"/>
    <col min="13" max="244" width="7.25390625" style="1" customWidth="1"/>
    <col min="245" max="16384" width="7.25390625" style="1" customWidth="1"/>
  </cols>
  <sheetData>
    <row r="1" spans="1:244" ht="25.5" customHeight="1">
      <c r="A1" s="2"/>
      <c r="B1" s="2"/>
      <c r="C1" s="3"/>
      <c r="D1" s="4"/>
      <c r="E1" s="5"/>
      <c r="F1" s="6"/>
      <c r="G1" s="6"/>
      <c r="H1" s="6"/>
      <c r="I1" s="8"/>
      <c r="J1" s="6"/>
      <c r="K1" s="6"/>
      <c r="L1" s="9" t="s">
        <v>189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70" t="s">
        <v>190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>
      <c r="A3" s="271"/>
      <c r="B3" s="272"/>
      <c r="C3" s="272"/>
      <c r="D3" s="272"/>
      <c r="E3" s="272"/>
      <c r="F3" s="6"/>
      <c r="G3" s="7"/>
      <c r="H3" s="7"/>
      <c r="I3" s="7"/>
      <c r="J3" s="7"/>
      <c r="K3" s="7"/>
      <c r="L3" s="10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2" customFormat="1" ht="24.75" customHeight="1">
      <c r="A4" s="235" t="s">
        <v>44</v>
      </c>
      <c r="B4" s="237" t="s">
        <v>45</v>
      </c>
      <c r="C4" s="238" t="s">
        <v>46</v>
      </c>
      <c r="D4" s="237" t="s">
        <v>47</v>
      </c>
      <c r="E4" s="237" t="s">
        <v>48</v>
      </c>
      <c r="F4" s="15" t="s">
        <v>65</v>
      </c>
      <c r="G4" s="15"/>
      <c r="H4" s="15"/>
      <c r="I4" s="29"/>
      <c r="J4" s="30" t="s">
        <v>66</v>
      </c>
      <c r="K4" s="15"/>
      <c r="L4" s="2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2" customFormat="1" ht="24.75" customHeight="1">
      <c r="A5" s="236"/>
      <c r="B5" s="237"/>
      <c r="C5" s="239"/>
      <c r="D5" s="237"/>
      <c r="E5" s="237"/>
      <c r="F5" s="18" t="s">
        <v>18</v>
      </c>
      <c r="G5" s="14" t="s">
        <v>67</v>
      </c>
      <c r="H5" s="14" t="s">
        <v>68</v>
      </c>
      <c r="I5" s="14" t="s">
        <v>69</v>
      </c>
      <c r="J5" s="14" t="s">
        <v>18</v>
      </c>
      <c r="K5" s="14" t="s">
        <v>70</v>
      </c>
      <c r="L5" s="14" t="s">
        <v>71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4" s="13" customFormat="1" ht="24.75" customHeight="1">
      <c r="A6" s="19" t="s">
        <v>53</v>
      </c>
      <c r="B6" s="20" t="s">
        <v>53</v>
      </c>
      <c r="C6" s="20" t="s">
        <v>53</v>
      </c>
      <c r="D6" s="21" t="s">
        <v>53</v>
      </c>
      <c r="E6" s="22" t="s">
        <v>53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2" s="12" customFormat="1" ht="24.75" customHeight="1" outlineLevel="2">
      <c r="A7" s="23">
        <v>201001</v>
      </c>
      <c r="B7" s="190" t="s">
        <v>191</v>
      </c>
      <c r="C7" s="23"/>
      <c r="D7" s="23"/>
      <c r="E7" s="24"/>
      <c r="F7" s="24">
        <v>0</v>
      </c>
      <c r="G7" s="25">
        <v>0</v>
      </c>
      <c r="H7" s="25">
        <v>0</v>
      </c>
      <c r="I7" s="25">
        <v>0</v>
      </c>
      <c r="J7" s="24">
        <v>0</v>
      </c>
      <c r="K7" s="25">
        <v>0</v>
      </c>
      <c r="L7" s="25">
        <v>0</v>
      </c>
    </row>
    <row r="8" spans="1:12" s="12" customFormat="1" ht="24.75" customHeight="1" outlineLevel="1">
      <c r="A8" s="26"/>
      <c r="B8" s="23"/>
      <c r="C8" s="23"/>
      <c r="D8" s="23"/>
      <c r="E8" s="24"/>
      <c r="F8" s="24"/>
      <c r="G8" s="25"/>
      <c r="H8" s="25"/>
      <c r="I8" s="25"/>
      <c r="J8" s="24"/>
      <c r="K8" s="25"/>
      <c r="L8" s="25"/>
    </row>
    <row r="9" spans="1:12" s="12" customFormat="1" ht="24.75" customHeight="1" outlineLevel="2">
      <c r="A9" s="23"/>
      <c r="B9" s="23"/>
      <c r="C9" s="23"/>
      <c r="D9" s="23"/>
      <c r="E9" s="24"/>
      <c r="F9" s="24"/>
      <c r="G9" s="25"/>
      <c r="H9" s="25"/>
      <c r="I9" s="25"/>
      <c r="J9" s="24"/>
      <c r="K9" s="25"/>
      <c r="L9" s="25"/>
    </row>
    <row r="10" spans="1:12" s="12" customFormat="1" ht="24.75" customHeight="1" outlineLevel="2">
      <c r="A10" s="23"/>
      <c r="B10" s="23"/>
      <c r="C10" s="23"/>
      <c r="D10" s="23"/>
      <c r="E10" s="24"/>
      <c r="F10" s="24"/>
      <c r="G10" s="25"/>
      <c r="H10" s="25"/>
      <c r="I10" s="25"/>
      <c r="J10" s="24"/>
      <c r="K10" s="25"/>
      <c r="L10" s="25"/>
    </row>
    <row r="11" spans="1:12" s="12" customFormat="1" ht="24.75" customHeight="1" outlineLevel="1">
      <c r="A11" s="27"/>
      <c r="B11" s="23"/>
      <c r="C11" s="23"/>
      <c r="D11" s="23"/>
      <c r="E11" s="24"/>
      <c r="F11" s="24"/>
      <c r="G11" s="25"/>
      <c r="H11" s="25"/>
      <c r="I11" s="25"/>
      <c r="J11" s="24"/>
      <c r="K11" s="25"/>
      <c r="L11" s="25"/>
    </row>
    <row r="12" spans="1:244" s="13" customFormat="1" ht="20.25" customHeight="1">
      <c r="A12" s="28"/>
      <c r="B12" s="28"/>
      <c r="D12" s="28"/>
      <c r="E12" s="28"/>
      <c r="F12" s="28"/>
      <c r="G12" s="28"/>
      <c r="H12" s="28"/>
      <c r="I12" s="28"/>
      <c r="J12" s="28"/>
      <c r="L12" s="28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13" customFormat="1" ht="20.25" customHeight="1">
      <c r="A13" s="28"/>
      <c r="B13" s="28"/>
      <c r="C13" s="28"/>
      <c r="D13" s="28"/>
      <c r="E13" s="28"/>
      <c r="F13" s="28"/>
      <c r="G13" s="2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2:244" s="13" customFormat="1" ht="20.25" customHeight="1">
      <c r="B14" s="28"/>
      <c r="C14" s="28"/>
      <c r="D14" s="28"/>
      <c r="E14" s="28"/>
      <c r="F14" s="28"/>
      <c r="G14" s="28"/>
      <c r="H14" s="2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4:244" s="13" customFormat="1" ht="20.25" customHeight="1">
      <c r="D15" s="28"/>
      <c r="E15" s="28"/>
      <c r="F15" s="28"/>
      <c r="G15" s="28"/>
      <c r="H15" s="2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5:244" s="13" customFormat="1" ht="20.25" customHeight="1">
      <c r="E16" s="28"/>
      <c r="G16" s="28"/>
      <c r="H16" s="2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8:244" s="13" customFormat="1" ht="20.25" customHeight="1">
      <c r="H17" s="2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3:244" s="13" customFormat="1" ht="14.25" customHeight="1"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3:244" s="13" customFormat="1" ht="14.25" customHeight="1"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13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13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13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13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3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13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13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13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13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13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13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13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s="13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13" customFormat="1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13" customFormat="1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</sheetData>
  <sheetProtection/>
  <mergeCells count="7">
    <mergeCell ref="A2:L2"/>
    <mergeCell ref="A3:E3"/>
    <mergeCell ref="A4:A5"/>
    <mergeCell ref="B4:B5"/>
    <mergeCell ref="C4:C5"/>
    <mergeCell ref="D4:D5"/>
    <mergeCell ref="E4:E5"/>
  </mergeCells>
  <printOptions horizontalCentered="1"/>
  <pageMargins left="0" right="0" top="0.59" bottom="0.39" header="0" footer="0"/>
  <pageSetup horizontalDpi="360" verticalDpi="360" orientation="portrait" paperSize="9" scale="70"/>
  <rowBreaks count="2" manualBreakCount="2">
    <brk id="8" max="11" man="1"/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wang</cp:lastModifiedBy>
  <cp:lastPrinted>2017-05-23T00:07:15Z</cp:lastPrinted>
  <dcterms:created xsi:type="dcterms:W3CDTF">2016-12-14T09:11:44Z</dcterms:created>
  <dcterms:modified xsi:type="dcterms:W3CDTF">2017-06-06T00:34:47Z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2052-10.1.0.6490</vt:lpwstr>
  </property>
</Properties>
</file>