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9000" firstSheet="5" activeTab="7"/>
  </bookViews>
  <sheets>
    <sheet name="1部门预算收支总表" sheetId="1" r:id="rId1"/>
    <sheet name="2收入预算总表" sheetId="2" r:id="rId2"/>
    <sheet name="3支出预算总表" sheetId="3" r:id="rId3"/>
    <sheet name="4一般公共预算和政府性基金收支总表" sheetId="4" r:id="rId4"/>
    <sheet name="5一般公共预算支出表" sheetId="5" r:id="rId5"/>
    <sheet name="6一般公共预算基本支出表" sheetId="6" r:id="rId6"/>
    <sheet name="7一般公共预算“三公”经费支出表" sheetId="7" r:id="rId7"/>
    <sheet name="8政府性基金支出表" sheetId="8" r:id="rId8"/>
  </sheets>
  <definedNames>
    <definedName name="_xlnm._FilterDatabase" localSheetId="1" hidden="1">'2收入预算总表'!$A$1:$R$6</definedName>
    <definedName name="_xlnm._FilterDatabase" localSheetId="2" hidden="1">'3支出预算总表'!$A$1:$L$6</definedName>
    <definedName name="_xlnm.Print_Area" localSheetId="0">'1部门预算收支总表'!#REF!</definedName>
    <definedName name="_xlnm.Print_Area" localSheetId="3">'4一般公共预算和政府性基金收支总表'!#REF!</definedName>
    <definedName name="_xlnm.Print_Area" localSheetId="5">'6一般公共预算基本支出表'!#REF!</definedName>
    <definedName name="_xlnm.Print_Area" localSheetId="6">'7一般公共预算“三公”经费支出表'!#REF!</definedName>
    <definedName name="_xlnm.Print_Area" localSheetId="7">'8政府性基金支出表'!$A$1:$L$8</definedName>
    <definedName name="_xlnm.Print_Titles" localSheetId="1">'2收入预算总表'!$1:$6</definedName>
    <definedName name="_xlnm.Print_Titles" localSheetId="2">'3支出预算总表'!$1:$6</definedName>
    <definedName name="_xlnm.Print_Titles" localSheetId="4">'5一般公共预算支出表'!$1:$6</definedName>
    <definedName name="_xlnm.Print_Titles" localSheetId="7">'8政府性基金支出表'!$1:$5</definedName>
  </definedNames>
  <calcPr fullCalcOnLoad="1"/>
</workbook>
</file>

<file path=xl/sharedStrings.xml><?xml version="1.0" encoding="utf-8"?>
<sst xmlns="http://schemas.openxmlformats.org/spreadsheetml/2006/main" count="466" uniqueCount="223">
  <si>
    <t>预算01表</t>
  </si>
  <si>
    <t xml:space="preserve"> 2017年部门收支总体情况表</t>
  </si>
  <si>
    <t>单位：万元</t>
  </si>
  <si>
    <t>收                             入</t>
  </si>
  <si>
    <t>支                        出</t>
  </si>
  <si>
    <t>项       目</t>
  </si>
  <si>
    <t>金　额</t>
  </si>
  <si>
    <t>项         目</t>
  </si>
  <si>
    <t>合计</t>
  </si>
  <si>
    <t>用事业单位基金弥补收支差额</t>
  </si>
  <si>
    <t>部门财政性资金结转</t>
  </si>
  <si>
    <t>本年支出小计</t>
  </si>
  <si>
    <t>一般公共预算</t>
  </si>
  <si>
    <t>上级专项转移支付</t>
  </si>
  <si>
    <t>政府性基金</t>
  </si>
  <si>
    <t>专户管理的教育收费</t>
  </si>
  <si>
    <t>其他收入</t>
  </si>
  <si>
    <t>小计</t>
  </si>
  <si>
    <t>其中：财政拨款</t>
  </si>
  <si>
    <t>一、基本支出</t>
  </si>
  <si>
    <t>财政拨款</t>
  </si>
  <si>
    <t>1、工资福利支出</t>
  </si>
  <si>
    <t>纳入预算管理的
行政事业性收费</t>
  </si>
  <si>
    <t>2、商品服务支出</t>
  </si>
  <si>
    <t>专项收入</t>
  </si>
  <si>
    <t>3、对个人和家庭的补助</t>
  </si>
  <si>
    <t>国有资产资源
有偿使用收入</t>
  </si>
  <si>
    <t>二、项目支出</t>
  </si>
  <si>
    <t>其他一般公共预算收入</t>
  </si>
  <si>
    <t>（一）一般性项目</t>
  </si>
  <si>
    <t>（二）专项资金</t>
  </si>
  <si>
    <t>1、基本建设支出</t>
  </si>
  <si>
    <t>2、事业发展专项支出</t>
  </si>
  <si>
    <t>3、经济发展支出</t>
  </si>
  <si>
    <t>4、债务项目支出</t>
  </si>
  <si>
    <t>5、其他各项支出</t>
  </si>
  <si>
    <t>本年收入小计</t>
  </si>
  <si>
    <t>加：部门财政性资金结转</t>
  </si>
  <si>
    <t xml:space="preserve">    用事业单位基金
    弥补收支差额</t>
  </si>
  <si>
    <t xml:space="preserve">  收  入  合  计</t>
  </si>
  <si>
    <t>支 出 合 计</t>
  </si>
  <si>
    <t>单位名称：新华区教体局</t>
  </si>
  <si>
    <t>预算02表</t>
  </si>
  <si>
    <t>2017年部门收入总体情况表</t>
  </si>
  <si>
    <t>单位代码</t>
  </si>
  <si>
    <t>单位名称</t>
  </si>
  <si>
    <t>科目编码</t>
  </si>
  <si>
    <t>单位（科目名称）</t>
  </si>
  <si>
    <t>总计</t>
  </si>
  <si>
    <t>事业收入（不含教育收费）</t>
  </si>
  <si>
    <t>纳入预算管理的行政事业性收费</t>
  </si>
  <si>
    <t>国有资产资源有偿使用收入</t>
  </si>
  <si>
    <t>**</t>
  </si>
  <si>
    <t>行政运行</t>
  </si>
  <si>
    <t>归口管理的行政单位离退休</t>
  </si>
  <si>
    <t>机关事业单位基本养老保险缴费支出</t>
  </si>
  <si>
    <t>财政对工伤保险基金的补助</t>
  </si>
  <si>
    <t>财政对生育保险基金的补助</t>
  </si>
  <si>
    <t>行政单位医疗</t>
  </si>
  <si>
    <t>住房公积金</t>
  </si>
  <si>
    <t>一般行政管理事务</t>
  </si>
  <si>
    <t>事业单位医疗</t>
  </si>
  <si>
    <t>事业单位离退休</t>
  </si>
  <si>
    <t>新华区教体局</t>
  </si>
  <si>
    <t>一般行政管理实务</t>
  </si>
  <si>
    <t>学前教育</t>
  </si>
  <si>
    <t>小学教育</t>
  </si>
  <si>
    <t>其他教育管理事务支出</t>
  </si>
  <si>
    <t>教师进修</t>
  </si>
  <si>
    <t>其他进修及培训支出</t>
  </si>
  <si>
    <t>2296004</t>
  </si>
  <si>
    <t>用于教育事业的彩票公益金支出</t>
  </si>
  <si>
    <t>农村中小学校舍建设</t>
  </si>
  <si>
    <t>城市中小学校舍建设</t>
  </si>
  <si>
    <t>城市中小学教学设施</t>
  </si>
  <si>
    <t>初中教育</t>
  </si>
  <si>
    <t>商品和服务支出</t>
  </si>
  <si>
    <t>预算03表</t>
  </si>
  <si>
    <t>2017年部门支出总体情况表</t>
  </si>
  <si>
    <t>基本支出</t>
  </si>
  <si>
    <t>项目支出</t>
  </si>
  <si>
    <t>工资福利支出</t>
  </si>
  <si>
    <t>商品服务支出</t>
  </si>
  <si>
    <t>对个人和家庭的补助</t>
  </si>
  <si>
    <t>一般性项目</t>
  </si>
  <si>
    <t>专项资金</t>
  </si>
  <si>
    <t>预算04表</t>
  </si>
  <si>
    <t>2017年财政拨款收支总体情况表</t>
  </si>
  <si>
    <t>项                    目</t>
  </si>
  <si>
    <t>项            目</t>
  </si>
  <si>
    <t>缴入预算管理的行政事业性收费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</si>
  <si>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</si>
  <si>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</si>
  <si>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</si>
  <si>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</si>
  <si>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</si>
  <si>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</si>
  <si>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</si>
  <si>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八、社会保障和就业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</si>
  <si>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</si>
  <si>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</si>
  <si>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</si>
  <si>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</si>
  <si>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</si>
  <si>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</si>
  <si>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</si>
  <si>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</si>
  <si>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十七、金融支出</t>
  </si>
  <si>
    <t>十九、援助其他地区支出</t>
  </si>
  <si>
    <t>二十、国土海洋气象等支出</t>
  </si>
  <si>
    <t>二十一、住房保障支出</t>
  </si>
  <si>
    <t>二十二、粮油物资储备支出</t>
  </si>
  <si>
    <t>二十七、预备费</t>
  </si>
  <si>
    <t>二十九、其他支出</t>
  </si>
  <si>
    <t>三十、转移性支出</t>
  </si>
  <si>
    <t>三十一、债务还本支出</t>
  </si>
  <si>
    <t>三十二、债务付息支出</t>
  </si>
  <si>
    <t>三十三、债务发行费用支出</t>
  </si>
  <si>
    <t>支出合计</t>
  </si>
  <si>
    <t>预算05表</t>
  </si>
  <si>
    <t>2017年一般公共预算支出情况表</t>
  </si>
  <si>
    <t>预算06表</t>
  </si>
  <si>
    <t>2017年一般公共预算基本支出情况表</t>
  </si>
  <si>
    <t>科目名称</t>
  </si>
  <si>
    <t>中央专项转移支付</t>
  </si>
  <si>
    <t>类</t>
  </si>
  <si>
    <t>款</t>
  </si>
  <si>
    <t>301</t>
  </si>
  <si>
    <t xml:space="preserve">  301</t>
  </si>
  <si>
    <t>01</t>
  </si>
  <si>
    <t xml:space="preserve">  基本工资</t>
  </si>
  <si>
    <t>02</t>
  </si>
  <si>
    <t xml:space="preserve">  津贴补贴</t>
  </si>
  <si>
    <t>03</t>
  </si>
  <si>
    <t xml:space="preserve">  奖金</t>
  </si>
  <si>
    <t>04</t>
  </si>
  <si>
    <t xml:space="preserve">  社会保障缴费</t>
  </si>
  <si>
    <t>99</t>
  </si>
  <si>
    <t xml:space="preserve">  其他工资福利支出</t>
  </si>
  <si>
    <t>302</t>
  </si>
  <si>
    <t xml:space="preserve">  302</t>
  </si>
  <si>
    <t xml:space="preserve">  办公费</t>
  </si>
  <si>
    <t xml:space="preserve">  印刷费</t>
  </si>
  <si>
    <t xml:space="preserve">  咨询费</t>
  </si>
  <si>
    <t xml:space="preserve">  手续费</t>
  </si>
  <si>
    <t>05</t>
  </si>
  <si>
    <t xml:space="preserve">  水费</t>
  </si>
  <si>
    <t>06</t>
  </si>
  <si>
    <t xml:space="preserve">  电费</t>
  </si>
  <si>
    <t>07</t>
  </si>
  <si>
    <t xml:space="preserve">  邮电费</t>
  </si>
  <si>
    <t>09</t>
  </si>
  <si>
    <t xml:space="preserve">  物业管理费</t>
  </si>
  <si>
    <t>11</t>
  </si>
  <si>
    <t xml:space="preserve">  差旅费</t>
  </si>
  <si>
    <t>12</t>
  </si>
  <si>
    <t xml:space="preserve">  因公出国（境）费用</t>
  </si>
  <si>
    <t>13</t>
  </si>
  <si>
    <t xml:space="preserve">  维修(护)费</t>
  </si>
  <si>
    <t>14</t>
  </si>
  <si>
    <t xml:space="preserve">  租赁费</t>
  </si>
  <si>
    <t>17</t>
  </si>
  <si>
    <t xml:space="preserve">  公务接待费</t>
  </si>
  <si>
    <t>26</t>
  </si>
  <si>
    <t xml:space="preserve">  劳务费</t>
  </si>
  <si>
    <t>27</t>
  </si>
  <si>
    <t xml:space="preserve">  委托业务费</t>
  </si>
  <si>
    <t>28</t>
  </si>
  <si>
    <t xml:space="preserve">  工会经费</t>
  </si>
  <si>
    <t>29</t>
  </si>
  <si>
    <t xml:space="preserve">  福利费</t>
  </si>
  <si>
    <t>31</t>
  </si>
  <si>
    <t xml:space="preserve">  公务用车运行维护费</t>
  </si>
  <si>
    <t>39</t>
  </si>
  <si>
    <t xml:space="preserve">  其他交通费用</t>
  </si>
  <si>
    <t xml:space="preserve">  其他商品和服务支出</t>
  </si>
  <si>
    <t>303</t>
  </si>
  <si>
    <t xml:space="preserve">  303</t>
  </si>
  <si>
    <t xml:space="preserve">  退休费</t>
  </si>
  <si>
    <t xml:space="preserve">  住房公积金</t>
  </si>
  <si>
    <t xml:space="preserve">  采暖补贴</t>
  </si>
  <si>
    <t>预算07表</t>
  </si>
  <si>
    <t>2017年一般公共预算“三公”经费支出情况表</t>
  </si>
  <si>
    <t>项      目</t>
  </si>
  <si>
    <t>2017年“三公”经费预算数</t>
  </si>
  <si>
    <t>共计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</si>
  <si>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</si>
  <si>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</si>
  <si>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</si>
  <si>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</si>
  <si>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</si>
  <si>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</si>
  <si>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预算08表</t>
  </si>
  <si>
    <t>2017年政府性基金支出情况表</t>
  </si>
  <si>
    <t>2050101 汇总</t>
  </si>
  <si>
    <t>2050102 汇总</t>
  </si>
  <si>
    <t>2050201 汇总</t>
  </si>
  <si>
    <t>2050202 汇总</t>
  </si>
  <si>
    <t>2050203 汇总</t>
  </si>
  <si>
    <t>2050299 汇总</t>
  </si>
  <si>
    <t>2050801 汇总</t>
  </si>
  <si>
    <t>2050899 汇总</t>
  </si>
  <si>
    <t>2050901 汇总</t>
  </si>
  <si>
    <t>2050902 汇总</t>
  </si>
  <si>
    <t>2050903 汇总</t>
  </si>
  <si>
    <t>2050904 汇总</t>
  </si>
  <si>
    <t>2080501 汇总</t>
  </si>
  <si>
    <t>2080502 汇总</t>
  </si>
  <si>
    <t>2080505 汇总</t>
  </si>
  <si>
    <t>2082702 汇总</t>
  </si>
  <si>
    <t>2082703 汇总</t>
  </si>
  <si>
    <t>2101101 汇总</t>
  </si>
  <si>
    <t>2101102 汇总</t>
  </si>
  <si>
    <t>2210201 汇总</t>
  </si>
  <si>
    <t>2296004 汇总</t>
  </si>
  <si>
    <t xml:space="preserve">经营收入 </t>
  </si>
  <si>
    <t>农村中小学教学设施</t>
  </si>
  <si>
    <t>新华区教体局汇总</t>
  </si>
  <si>
    <t>新华区教体局汇总</t>
  </si>
  <si>
    <t>200 汇总</t>
  </si>
  <si>
    <t>单位名称：新华区教体局汇总</t>
  </si>
  <si>
    <t>汇总</t>
  </si>
  <si>
    <t>单位名称：新华区教体局汇总</t>
  </si>
</sst>
</file>

<file path=xl/styles.xml><?xml version="1.0" encoding="utf-8"?>
<styleSheet xmlns="http://schemas.openxmlformats.org/spreadsheetml/2006/main">
  <numFmts count="3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0"/>
    <numFmt numFmtId="185" formatCode="0000"/>
    <numFmt numFmtId="186" formatCode="#,##0.0_);[Red]\(#,##0.0\)"/>
    <numFmt numFmtId="187" formatCode="0.00_ "/>
    <numFmt numFmtId="188" formatCode="#,##0.0_ "/>
    <numFmt numFmtId="189" formatCode="#,##0.00_);[Red]\(#,##0.00\)"/>
    <numFmt numFmtId="190" formatCode="0.0_);[Red]\(0.0\)"/>
    <numFmt numFmtId="191" formatCode="0.00_);[Red]\(0.00\)"/>
    <numFmt numFmtId="192" formatCode="0.0_ "/>
    <numFmt numFmtId="193" formatCode="* #,##0.00;* \-#,##0.00;* &quot;&quot;??;@"/>
    <numFmt numFmtId="194" formatCode="#,##0.00_ "/>
    <numFmt numFmtId="195" formatCode="#,##0.0"/>
    <numFmt numFmtId="196" formatCode="0_ "/>
    <numFmt numFmtId="197" formatCode="0_);[Red]\(0\)"/>
    <numFmt numFmtId="198" formatCode="0.00;[Red]0.00"/>
  </numFmts>
  <fonts count="33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9"/>
      <name val="宋体"/>
      <family val="0"/>
    </font>
    <font>
      <sz val="12"/>
      <color indexed="8"/>
      <name val="宋体"/>
      <family val="0"/>
    </font>
    <font>
      <sz val="20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0"/>
      <color indexed="8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Tahoma"/>
      <family val="2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0"/>
      <name val="Calibri"/>
      <family val="0"/>
    </font>
    <font>
      <sz val="12"/>
      <color theme="1"/>
      <name val="宋体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  <border>
      <left style="thin">
        <color indexed="8"/>
      </left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22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0" fillId="0" borderId="1" applyNumberFormat="0" applyFill="0" applyAlignment="0" applyProtection="0"/>
    <xf numFmtId="0" fontId="20" fillId="0" borderId="1" applyNumberFormat="0" applyFill="0" applyAlignment="0" applyProtection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25" fillId="17" borderId="6" applyNumberFormat="0" applyAlignment="0" applyProtection="0"/>
    <xf numFmtId="0" fontId="25" fillId="17" borderId="6" applyNumberFormat="0" applyAlignment="0" applyProtection="0"/>
    <xf numFmtId="0" fontId="25" fillId="17" borderId="6" applyNumberFormat="0" applyAlignment="0" applyProtection="0"/>
    <xf numFmtId="0" fontId="25" fillId="17" borderId="6" applyNumberFormat="0" applyAlignment="0" applyProtection="0"/>
    <xf numFmtId="0" fontId="25" fillId="17" borderId="6" applyNumberFormat="0" applyAlignment="0" applyProtection="0"/>
    <xf numFmtId="0" fontId="25" fillId="17" borderId="6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15" fillId="16" borderId="8" applyNumberFormat="0" applyAlignment="0" applyProtection="0"/>
    <xf numFmtId="0" fontId="15" fillId="16" borderId="8" applyNumberFormat="0" applyAlignment="0" applyProtection="0"/>
    <xf numFmtId="0" fontId="15" fillId="16" borderId="8" applyNumberFormat="0" applyAlignment="0" applyProtection="0"/>
    <xf numFmtId="0" fontId="15" fillId="16" borderId="8" applyNumberFormat="0" applyAlignment="0" applyProtection="0"/>
    <xf numFmtId="0" fontId="15" fillId="16" borderId="8" applyNumberFormat="0" applyAlignment="0" applyProtection="0"/>
    <xf numFmtId="0" fontId="15" fillId="16" borderId="8" applyNumberFormat="0" applyAlignment="0" applyProtection="0"/>
    <xf numFmtId="0" fontId="14" fillId="7" borderId="5" applyNumberFormat="0" applyAlignment="0" applyProtection="0"/>
    <xf numFmtId="0" fontId="14" fillId="7" borderId="5" applyNumberFormat="0" applyAlignment="0" applyProtection="0"/>
    <xf numFmtId="0" fontId="14" fillId="7" borderId="5" applyNumberFormat="0" applyAlignment="0" applyProtection="0"/>
    <xf numFmtId="0" fontId="14" fillId="7" borderId="5" applyNumberFormat="0" applyAlignment="0" applyProtection="0"/>
    <xf numFmtId="0" fontId="14" fillId="7" borderId="5" applyNumberFormat="0" applyAlignment="0" applyProtection="0"/>
    <xf numFmtId="0" fontId="14" fillId="7" borderId="5" applyNumberFormat="0" applyAlignment="0" applyProtection="0"/>
    <xf numFmtId="0" fontId="13" fillId="0" borderId="0" applyNumberFormat="0" applyFill="0" applyBorder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0" fillId="23" borderId="9" applyNumberFormat="0" applyFont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</cellStyleXfs>
  <cellXfs count="284">
    <xf numFmtId="0" fontId="0" fillId="0" borderId="0" xfId="0" applyAlignment="1">
      <alignment vertical="center"/>
    </xf>
    <xf numFmtId="0" fontId="2" fillId="0" borderId="0" xfId="441">
      <alignment/>
      <protection/>
    </xf>
    <xf numFmtId="0" fontId="0" fillId="0" borderId="0" xfId="439" applyFont="1">
      <alignment/>
      <protection/>
    </xf>
    <xf numFmtId="0" fontId="2" fillId="0" borderId="0" xfId="439">
      <alignment/>
      <protection/>
    </xf>
    <xf numFmtId="184" fontId="3" fillId="0" borderId="0" xfId="439" applyNumberFormat="1" applyFont="1" applyFill="1" applyAlignment="1" applyProtection="1">
      <alignment horizontal="center" vertical="center"/>
      <protection/>
    </xf>
    <xf numFmtId="185" fontId="3" fillId="0" borderId="0" xfId="439" applyNumberFormat="1" applyFont="1" applyFill="1" applyAlignment="1" applyProtection="1">
      <alignment horizontal="center" vertical="center"/>
      <protection/>
    </xf>
    <xf numFmtId="0" fontId="3" fillId="0" borderId="0" xfId="439" applyNumberFormat="1" applyFont="1" applyFill="1" applyAlignment="1" applyProtection="1">
      <alignment horizontal="right" vertical="center"/>
      <protection/>
    </xf>
    <xf numFmtId="0" fontId="3" fillId="0" borderId="0" xfId="439" applyNumberFormat="1" applyFont="1" applyFill="1" applyAlignment="1" applyProtection="1">
      <alignment horizontal="left" vertical="center" wrapText="1"/>
      <protection/>
    </xf>
    <xf numFmtId="186" fontId="3" fillId="0" borderId="0" xfId="439" applyNumberFormat="1" applyFont="1" applyFill="1" applyAlignment="1" applyProtection="1">
      <alignment vertical="center"/>
      <protection/>
    </xf>
    <xf numFmtId="186" fontId="3" fillId="0" borderId="10" xfId="439" applyNumberFormat="1" applyFont="1" applyFill="1" applyBorder="1" applyAlignment="1" applyProtection="1">
      <alignment vertical="center"/>
      <protection/>
    </xf>
    <xf numFmtId="0" fontId="3" fillId="0" borderId="11" xfId="441" applyNumberFormat="1" applyFont="1" applyFill="1" applyBorder="1" applyAlignment="1" applyProtection="1">
      <alignment horizontal="center" vertical="center" wrapText="1"/>
      <protection/>
    </xf>
    <xf numFmtId="0" fontId="3" fillId="0" borderId="12" xfId="441" applyNumberFormat="1" applyFont="1" applyFill="1" applyBorder="1" applyAlignment="1" applyProtection="1">
      <alignment horizontal="centerContinuous" vertical="center"/>
      <protection/>
    </xf>
    <xf numFmtId="0" fontId="3" fillId="0" borderId="13" xfId="441" applyNumberFormat="1" applyFont="1" applyFill="1" applyBorder="1" applyAlignment="1" applyProtection="1">
      <alignment horizontal="center" vertical="center" wrapText="1"/>
      <protection/>
    </xf>
    <xf numFmtId="184" fontId="0" fillId="0" borderId="11" xfId="439" applyNumberFormat="1" applyFont="1" applyFill="1" applyBorder="1" applyAlignment="1" applyProtection="1">
      <alignment horizontal="center" vertical="center"/>
      <protection/>
    </xf>
    <xf numFmtId="185" fontId="0" fillId="0" borderId="11" xfId="439" applyNumberFormat="1" applyFont="1" applyFill="1" applyBorder="1" applyAlignment="1" applyProtection="1">
      <alignment horizontal="center" vertical="center"/>
      <protection/>
    </xf>
    <xf numFmtId="0" fontId="0" fillId="0" borderId="11" xfId="439" applyNumberFormat="1" applyFont="1" applyFill="1" applyBorder="1" applyAlignment="1" applyProtection="1">
      <alignment horizontal="center" vertical="center"/>
      <protection/>
    </xf>
    <xf numFmtId="0" fontId="0" fillId="0" borderId="11" xfId="439" applyNumberFormat="1" applyFont="1" applyFill="1" applyBorder="1" applyAlignment="1" applyProtection="1">
      <alignment horizontal="center" vertical="center" wrapText="1"/>
      <protection/>
    </xf>
    <xf numFmtId="0" fontId="2" fillId="0" borderId="11" xfId="441" applyBorder="1">
      <alignment/>
      <protection/>
    </xf>
    <xf numFmtId="187" fontId="3" fillId="0" borderId="11" xfId="441" applyNumberFormat="1" applyFont="1" applyFill="1" applyBorder="1" applyAlignment="1" applyProtection="1">
      <alignment horizontal="right" vertical="center" wrapText="1"/>
      <protection/>
    </xf>
    <xf numFmtId="187" fontId="2" fillId="0" borderId="11" xfId="441" applyNumberFormat="1" applyBorder="1">
      <alignment/>
      <protection/>
    </xf>
    <xf numFmtId="184" fontId="5" fillId="0" borderId="11" xfId="441" applyNumberFormat="1" applyFont="1" applyBorder="1">
      <alignment/>
      <protection/>
    </xf>
    <xf numFmtId="0" fontId="0" fillId="0" borderId="0" xfId="439" applyFont="1" applyFill="1">
      <alignment/>
      <protection/>
    </xf>
    <xf numFmtId="188" fontId="3" fillId="0" borderId="0" xfId="439" applyNumberFormat="1" applyFont="1" applyFill="1" applyAlignment="1" applyProtection="1">
      <alignment vertical="center"/>
      <protection/>
    </xf>
    <xf numFmtId="186" fontId="3" fillId="0" borderId="0" xfId="439" applyNumberFormat="1" applyFont="1" applyFill="1" applyAlignment="1" applyProtection="1">
      <alignment horizontal="right" vertical="center"/>
      <protection/>
    </xf>
    <xf numFmtId="186" fontId="3" fillId="0" borderId="0" xfId="439" applyNumberFormat="1" applyFont="1" applyFill="1" applyAlignment="1" applyProtection="1">
      <alignment horizontal="right"/>
      <protection/>
    </xf>
    <xf numFmtId="0" fontId="3" fillId="0" borderId="13" xfId="441" applyNumberFormat="1" applyFont="1" applyFill="1" applyBorder="1" applyAlignment="1" applyProtection="1">
      <alignment horizontal="centerContinuous" vertical="center"/>
      <protection/>
    </xf>
    <xf numFmtId="0" fontId="3" fillId="0" borderId="14" xfId="441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Alignment="1">
      <alignment horizontal="right"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0" xfId="441" applyFont="1" applyAlignment="1">
      <alignment horizontal="center" vertical="center" shrinkToFit="1"/>
      <protection/>
    </xf>
    <xf numFmtId="184" fontId="3" fillId="0" borderId="0" xfId="439" applyNumberFormat="1" applyFont="1" applyFill="1" applyAlignment="1" applyProtection="1">
      <alignment horizontal="center" vertical="center" shrinkToFit="1"/>
      <protection/>
    </xf>
    <xf numFmtId="185" fontId="3" fillId="0" borderId="0" xfId="439" applyNumberFormat="1" applyFont="1" applyFill="1" applyAlignment="1" applyProtection="1">
      <alignment horizontal="center" vertical="center" shrinkToFit="1"/>
      <protection/>
    </xf>
    <xf numFmtId="0" fontId="3" fillId="0" borderId="0" xfId="439" applyNumberFormat="1" applyFont="1" applyFill="1" applyAlignment="1" applyProtection="1">
      <alignment horizontal="right" vertical="center" shrinkToFit="1"/>
      <protection/>
    </xf>
    <xf numFmtId="0" fontId="3" fillId="0" borderId="11" xfId="441" applyNumberFormat="1" applyFont="1" applyFill="1" applyBorder="1" applyAlignment="1" applyProtection="1">
      <alignment horizontal="center" vertical="center" shrinkToFit="1"/>
      <protection/>
    </xf>
    <xf numFmtId="0" fontId="3" fillId="0" borderId="0" xfId="0" applyFont="1" applyAlignment="1">
      <alignment horizontal="center" vertical="center" shrinkToFit="1"/>
    </xf>
    <xf numFmtId="0" fontId="2" fillId="0" borderId="0" xfId="438" applyAlignment="1">
      <alignment wrapText="1"/>
      <protection/>
    </xf>
    <xf numFmtId="0" fontId="2" fillId="0" borderId="0" xfId="438">
      <alignment/>
      <protection/>
    </xf>
    <xf numFmtId="193" fontId="7" fillId="0" borderId="0" xfId="438" applyNumberFormat="1" applyFont="1" applyFill="1" applyAlignment="1" applyProtection="1">
      <alignment vertical="center" wrapText="1"/>
      <protection/>
    </xf>
    <xf numFmtId="193" fontId="7" fillId="0" borderId="0" xfId="438" applyNumberFormat="1" applyFont="1" applyFill="1" applyAlignment="1" applyProtection="1">
      <alignment horizontal="right" vertical="center"/>
      <protection/>
    </xf>
    <xf numFmtId="186" fontId="7" fillId="0" borderId="0" xfId="438" applyNumberFormat="1" applyFont="1" applyFill="1" applyAlignment="1" applyProtection="1">
      <alignment horizontal="right" vertical="center"/>
      <protection/>
    </xf>
    <xf numFmtId="186" fontId="7" fillId="0" borderId="0" xfId="438" applyNumberFormat="1" applyFont="1" applyFill="1" applyAlignment="1" applyProtection="1">
      <alignment vertical="center"/>
      <protection/>
    </xf>
    <xf numFmtId="193" fontId="4" fillId="0" borderId="10" xfId="438" applyNumberFormat="1" applyFont="1" applyFill="1" applyBorder="1" applyAlignment="1" applyProtection="1">
      <alignment vertical="center" wrapText="1"/>
      <protection/>
    </xf>
    <xf numFmtId="193" fontId="0" fillId="0" borderId="11" xfId="438" applyNumberFormat="1" applyFont="1" applyFill="1" applyBorder="1" applyAlignment="1" applyProtection="1">
      <alignment horizontal="centerContinuous" vertical="center"/>
      <protection/>
    </xf>
    <xf numFmtId="193" fontId="0" fillId="0" borderId="15" xfId="438" applyNumberFormat="1" applyFont="1" applyFill="1" applyBorder="1" applyAlignment="1" applyProtection="1">
      <alignment horizontal="centerContinuous" vertical="center"/>
      <protection/>
    </xf>
    <xf numFmtId="186" fontId="0" fillId="0" borderId="11" xfId="438" applyNumberFormat="1" applyFont="1" applyFill="1" applyBorder="1" applyAlignment="1" applyProtection="1">
      <alignment horizontal="centerContinuous" vertical="center"/>
      <protection/>
    </xf>
    <xf numFmtId="186" fontId="0" fillId="0" borderId="11" xfId="438" applyNumberFormat="1" applyFont="1" applyFill="1" applyBorder="1" applyAlignment="1" applyProtection="1">
      <alignment horizontal="center" vertical="center" wrapText="1"/>
      <protection/>
    </xf>
    <xf numFmtId="49" fontId="0" fillId="24" borderId="11" xfId="438" applyNumberFormat="1" applyFont="1" applyFill="1" applyBorder="1" applyAlignment="1">
      <alignment horizontal="center" vertical="center"/>
      <protection/>
    </xf>
    <xf numFmtId="49" fontId="0" fillId="0" borderId="11" xfId="438" applyNumberFormat="1" applyFont="1" applyFill="1" applyBorder="1" applyAlignment="1">
      <alignment horizontal="center" vertical="center" wrapText="1"/>
      <protection/>
    </xf>
    <xf numFmtId="0" fontId="0" fillId="0" borderId="11" xfId="438" applyFont="1" applyFill="1" applyBorder="1" applyAlignment="1">
      <alignment horizontal="left" vertical="center" wrapText="1"/>
      <protection/>
    </xf>
    <xf numFmtId="187" fontId="0" fillId="25" borderId="11" xfId="438" applyNumberFormat="1" applyFont="1" applyFill="1" applyBorder="1" applyAlignment="1" applyProtection="1">
      <alignment horizontal="right" vertical="center" wrapText="1"/>
      <protection/>
    </xf>
    <xf numFmtId="0" fontId="0" fillId="0" borderId="13" xfId="358" applyFont="1" applyFill="1" applyBorder="1">
      <alignment vertical="center"/>
      <protection/>
    </xf>
    <xf numFmtId="194" fontId="0" fillId="0" borderId="11" xfId="438" applyNumberFormat="1" applyFont="1" applyFill="1" applyBorder="1" applyAlignment="1">
      <alignment horizontal="right" vertical="center" wrapText="1"/>
      <protection/>
    </xf>
    <xf numFmtId="194" fontId="0" fillId="25" borderId="11" xfId="438" applyNumberFormat="1" applyFont="1" applyFill="1" applyBorder="1" applyAlignment="1">
      <alignment horizontal="right" vertical="center" wrapText="1"/>
      <protection/>
    </xf>
    <xf numFmtId="187" fontId="0" fillId="0" borderId="11" xfId="438" applyNumberFormat="1" applyFont="1" applyFill="1" applyBorder="1" applyAlignment="1" applyProtection="1">
      <alignment horizontal="right" vertical="center" wrapText="1"/>
      <protection/>
    </xf>
    <xf numFmtId="0" fontId="0" fillId="0" borderId="11" xfId="358" applyFont="1" applyFill="1" applyBorder="1">
      <alignment vertical="center"/>
      <protection/>
    </xf>
    <xf numFmtId="194" fontId="0" fillId="25" borderId="11" xfId="438" applyNumberFormat="1" applyFont="1" applyFill="1" applyBorder="1" applyAlignment="1" applyProtection="1">
      <alignment horizontal="right" vertical="center" wrapText="1"/>
      <protection/>
    </xf>
    <xf numFmtId="187" fontId="0" fillId="0" borderId="0" xfId="0" applyNumberFormat="1" applyFill="1" applyAlignment="1">
      <alignment vertical="center"/>
    </xf>
    <xf numFmtId="187" fontId="2" fillId="0" borderId="11" xfId="438" applyNumberFormat="1" applyFill="1" applyBorder="1">
      <alignment/>
      <protection/>
    </xf>
    <xf numFmtId="187" fontId="0" fillId="0" borderId="11" xfId="0" applyNumberFormat="1" applyFill="1" applyBorder="1" applyAlignment="1">
      <alignment vertical="center"/>
    </xf>
    <xf numFmtId="0" fontId="0" fillId="0" borderId="14" xfId="0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194" fontId="0" fillId="25" borderId="11" xfId="438" applyNumberFormat="1" applyFont="1" applyFill="1" applyBorder="1" applyAlignment="1">
      <alignment horizontal="right" vertical="center"/>
      <protection/>
    </xf>
    <xf numFmtId="187" fontId="0" fillId="0" borderId="11" xfId="438" applyNumberFormat="1" applyFont="1" applyFill="1" applyBorder="1" applyAlignment="1">
      <alignment horizontal="right" vertical="center" wrapText="1"/>
      <protection/>
    </xf>
    <xf numFmtId="0" fontId="0" fillId="0" borderId="14" xfId="438" applyFont="1" applyFill="1" applyBorder="1" applyAlignment="1">
      <alignment horizontal="left" vertical="center" wrapText="1"/>
      <protection/>
    </xf>
    <xf numFmtId="0" fontId="0" fillId="0" borderId="13" xfId="438" applyFont="1" applyFill="1" applyBorder="1" applyAlignment="1">
      <alignment horizontal="left" vertical="center" wrapText="1"/>
      <protection/>
    </xf>
    <xf numFmtId="187" fontId="0" fillId="0" borderId="11" xfId="438" applyNumberFormat="1" applyFont="1" applyFill="1" applyBorder="1" applyAlignment="1">
      <alignment horizontal="right" vertical="center"/>
      <protection/>
    </xf>
    <xf numFmtId="0" fontId="0" fillId="0" borderId="11" xfId="358" applyFont="1" applyFill="1" applyBorder="1" applyAlignment="1">
      <alignment horizontal="center" vertical="center"/>
      <protection/>
    </xf>
    <xf numFmtId="186" fontId="3" fillId="0" borderId="0" xfId="438" applyNumberFormat="1" applyFont="1" applyFill="1" applyAlignment="1" applyProtection="1">
      <alignment vertical="center"/>
      <protection/>
    </xf>
    <xf numFmtId="186" fontId="3" fillId="0" borderId="0" xfId="438" applyNumberFormat="1" applyFont="1" applyFill="1" applyAlignment="1" applyProtection="1">
      <alignment horizontal="right" vertical="center"/>
      <protection/>
    </xf>
    <xf numFmtId="193" fontId="3" fillId="0" borderId="10" xfId="438" applyNumberFormat="1" applyFont="1" applyFill="1" applyBorder="1" applyAlignment="1" applyProtection="1">
      <alignment horizontal="right" vertical="center" wrapText="1"/>
      <protection/>
    </xf>
    <xf numFmtId="49" fontId="0" fillId="24" borderId="11" xfId="438" applyNumberFormat="1" applyFont="1" applyFill="1" applyBorder="1" applyAlignment="1">
      <alignment horizontal="center" vertical="center" wrapText="1"/>
      <protection/>
    </xf>
    <xf numFmtId="0" fontId="2" fillId="0" borderId="0" xfId="441" applyAlignment="1">
      <alignment shrinkToFit="1"/>
      <protection/>
    </xf>
    <xf numFmtId="184" fontId="3" fillId="0" borderId="0" xfId="441" applyNumberFormat="1" applyFont="1" applyFill="1" applyAlignment="1" applyProtection="1">
      <alignment horizontal="center" vertical="center"/>
      <protection/>
    </xf>
    <xf numFmtId="0" fontId="3" fillId="0" borderId="0" xfId="441" applyNumberFormat="1" applyFont="1" applyFill="1" applyAlignment="1" applyProtection="1">
      <alignment horizontal="right" vertical="center"/>
      <protection/>
    </xf>
    <xf numFmtId="0" fontId="3" fillId="0" borderId="0" xfId="441" applyNumberFormat="1" applyFont="1" applyFill="1" applyAlignment="1" applyProtection="1">
      <alignment horizontal="left" vertical="center" shrinkToFit="1"/>
      <protection/>
    </xf>
    <xf numFmtId="186" fontId="3" fillId="0" borderId="0" xfId="441" applyNumberFormat="1" applyFont="1" applyFill="1" applyAlignment="1" applyProtection="1">
      <alignment vertical="center"/>
      <protection/>
    </xf>
    <xf numFmtId="188" fontId="3" fillId="0" borderId="0" xfId="441" applyNumberFormat="1" applyFont="1" applyFill="1" applyAlignment="1" applyProtection="1">
      <alignment vertical="center"/>
      <protection/>
    </xf>
    <xf numFmtId="186" fontId="3" fillId="0" borderId="10" xfId="441" applyNumberFormat="1" applyFont="1" applyFill="1" applyBorder="1" applyAlignment="1" applyProtection="1">
      <alignment vertical="center"/>
      <protection/>
    </xf>
    <xf numFmtId="184" fontId="3" fillId="0" borderId="11" xfId="441" applyNumberFormat="1" applyFont="1" applyFill="1" applyBorder="1" applyAlignment="1" applyProtection="1">
      <alignment horizontal="center" vertical="center" shrinkToFit="1"/>
      <protection/>
    </xf>
    <xf numFmtId="186" fontId="3" fillId="0" borderId="0" xfId="441" applyNumberFormat="1" applyFont="1" applyFill="1" applyAlignment="1" applyProtection="1">
      <alignment horizontal="right" vertical="center"/>
      <protection/>
    </xf>
    <xf numFmtId="186" fontId="3" fillId="0" borderId="0" xfId="441" applyNumberFormat="1" applyFont="1" applyFill="1" applyAlignment="1" applyProtection="1">
      <alignment horizontal="right"/>
      <protection/>
    </xf>
    <xf numFmtId="0" fontId="2" fillId="0" borderId="0" xfId="440" applyAlignment="1">
      <alignment horizontal="center" vertical="center" shrinkToFit="1"/>
      <protection/>
    </xf>
    <xf numFmtId="0" fontId="3" fillId="0" borderId="0" xfId="440" applyNumberFormat="1" applyFont="1" applyFill="1" applyAlignment="1" applyProtection="1">
      <alignment horizontal="right" vertical="center" wrapText="1"/>
      <protection/>
    </xf>
    <xf numFmtId="184" fontId="2" fillId="0" borderId="0" xfId="440" applyNumberFormat="1" applyFont="1" applyFill="1" applyAlignment="1" applyProtection="1">
      <alignment horizontal="center" vertical="center" wrapText="1"/>
      <protection/>
    </xf>
    <xf numFmtId="0" fontId="3" fillId="24" borderId="0" xfId="440" applyNumberFormat="1" applyFont="1" applyFill="1" applyAlignment="1" applyProtection="1">
      <alignment vertical="center" shrinkToFit="1"/>
      <protection/>
    </xf>
    <xf numFmtId="191" fontId="3" fillId="24" borderId="0" xfId="440" applyNumberFormat="1" applyFont="1" applyFill="1" applyAlignment="1" applyProtection="1">
      <alignment vertical="center" wrapText="1"/>
      <protection/>
    </xf>
    <xf numFmtId="0" fontId="2" fillId="0" borderId="0" xfId="440">
      <alignment/>
      <protection/>
    </xf>
    <xf numFmtId="191" fontId="3" fillId="0" borderId="0" xfId="440" applyNumberFormat="1" applyFont="1" applyFill="1" applyAlignment="1" applyProtection="1">
      <alignment vertical="center" wrapText="1"/>
      <protection/>
    </xf>
    <xf numFmtId="191" fontId="3" fillId="24" borderId="11" xfId="435" applyNumberFormat="1" applyFont="1" applyFill="1" applyBorder="1" applyAlignment="1">
      <alignment horizontal="center" vertical="center"/>
      <protection/>
    </xf>
    <xf numFmtId="0" fontId="2" fillId="0" borderId="0" xfId="440" applyAlignment="1">
      <alignment shrinkToFit="1"/>
      <protection/>
    </xf>
    <xf numFmtId="191" fontId="2" fillId="0" borderId="0" xfId="440" applyNumberFormat="1">
      <alignment/>
      <protection/>
    </xf>
    <xf numFmtId="0" fontId="3" fillId="0" borderId="16" xfId="440" applyNumberFormat="1" applyFont="1" applyFill="1" applyBorder="1" applyAlignment="1" applyProtection="1">
      <alignment horizontal="center" vertical="center" shrinkToFit="1"/>
      <protection/>
    </xf>
    <xf numFmtId="184" fontId="3" fillId="0" borderId="15" xfId="440" applyNumberFormat="1" applyFont="1" applyFill="1" applyBorder="1" applyAlignment="1" applyProtection="1">
      <alignment horizontal="center" vertical="center" shrinkToFit="1"/>
      <protection/>
    </xf>
    <xf numFmtId="187" fontId="2" fillId="0" borderId="0" xfId="435" applyNumberFormat="1">
      <alignment/>
      <protection/>
    </xf>
    <xf numFmtId="187" fontId="0" fillId="0" borderId="0" xfId="437" applyNumberFormat="1">
      <alignment vertical="center"/>
      <protection/>
    </xf>
    <xf numFmtId="187" fontId="0" fillId="0" borderId="0" xfId="437" applyNumberFormat="1" applyAlignment="1">
      <alignment vertical="center" wrapText="1"/>
      <protection/>
    </xf>
    <xf numFmtId="187" fontId="3" fillId="0" borderId="0" xfId="435" applyNumberFormat="1" applyFont="1" applyFill="1" applyAlignment="1" applyProtection="1">
      <alignment horizontal="right" vertical="center"/>
      <protection/>
    </xf>
    <xf numFmtId="187" fontId="3" fillId="0" borderId="0" xfId="435" applyNumberFormat="1" applyFont="1" applyFill="1" applyAlignment="1" applyProtection="1">
      <alignment horizontal="centerContinuous" vertical="center"/>
      <protection/>
    </xf>
    <xf numFmtId="187" fontId="3" fillId="0" borderId="11" xfId="435" applyNumberFormat="1" applyFont="1" applyFill="1" applyBorder="1" applyAlignment="1" applyProtection="1">
      <alignment horizontal="centerContinuous" vertical="center"/>
      <protection/>
    </xf>
    <xf numFmtId="187" fontId="3" fillId="0" borderId="15" xfId="435" applyNumberFormat="1" applyFont="1" applyFill="1" applyBorder="1" applyAlignment="1" applyProtection="1">
      <alignment horizontal="centerContinuous" vertical="center"/>
      <protection/>
    </xf>
    <xf numFmtId="187" fontId="3" fillId="0" borderId="11" xfId="435" applyNumberFormat="1" applyFont="1" applyFill="1" applyBorder="1" applyAlignment="1" applyProtection="1">
      <alignment horizontal="center" vertical="center" wrapText="1"/>
      <protection/>
    </xf>
    <xf numFmtId="187" fontId="3" fillId="0" borderId="11" xfId="435" applyNumberFormat="1" applyFont="1" applyFill="1" applyBorder="1" applyAlignment="1" applyProtection="1">
      <alignment horizontal="centerContinuous" vertical="center" wrapText="1"/>
      <protection/>
    </xf>
    <xf numFmtId="187" fontId="3" fillId="0" borderId="11" xfId="435" applyNumberFormat="1" applyFont="1" applyFill="1" applyBorder="1" applyAlignment="1">
      <alignment horizontal="left" vertical="center"/>
      <protection/>
    </xf>
    <xf numFmtId="187" fontId="3" fillId="0" borderId="11" xfId="435" applyNumberFormat="1" applyFont="1" applyFill="1" applyBorder="1" applyAlignment="1" applyProtection="1">
      <alignment horizontal="right" vertical="center" wrapText="1"/>
      <protection/>
    </xf>
    <xf numFmtId="187" fontId="3" fillId="0" borderId="10" xfId="435" applyNumberFormat="1" applyFont="1" applyFill="1" applyBorder="1" applyAlignment="1">
      <alignment horizontal="left" vertical="center"/>
      <protection/>
    </xf>
    <xf numFmtId="187" fontId="3" fillId="0" borderId="11" xfId="435" applyNumberFormat="1" applyFont="1" applyFill="1" applyBorder="1" applyAlignment="1">
      <alignment horizontal="right" vertical="center" wrapText="1"/>
      <protection/>
    </xf>
    <xf numFmtId="187" fontId="3" fillId="0" borderId="12" xfId="435" applyNumberFormat="1" applyFont="1" applyFill="1" applyBorder="1" applyAlignment="1">
      <alignment horizontal="left" vertical="center"/>
      <protection/>
    </xf>
    <xf numFmtId="187" fontId="3" fillId="0" borderId="11" xfId="435" applyNumberFormat="1" applyFont="1" applyFill="1" applyBorder="1" applyAlignment="1">
      <alignment horizontal="left" vertical="center" wrapText="1"/>
      <protection/>
    </xf>
    <xf numFmtId="187" fontId="3" fillId="0" borderId="12" xfId="435" applyNumberFormat="1" applyFont="1" applyFill="1" applyBorder="1" applyAlignment="1" applyProtection="1">
      <alignment vertical="center"/>
      <protection/>
    </xf>
    <xf numFmtId="187" fontId="3" fillId="0" borderId="14" xfId="435" applyNumberFormat="1" applyFont="1" applyFill="1" applyBorder="1" applyAlignment="1">
      <alignment horizontal="left" vertical="center"/>
      <protection/>
    </xf>
    <xf numFmtId="187" fontId="3" fillId="0" borderId="13" xfId="435" applyNumberFormat="1" applyFont="1" applyFill="1" applyBorder="1" applyAlignment="1">
      <alignment horizontal="left" vertical="center"/>
      <protection/>
    </xf>
    <xf numFmtId="187" fontId="3" fillId="0" borderId="12" xfId="435" applyNumberFormat="1" applyFont="1" applyFill="1" applyBorder="1" applyAlignment="1" applyProtection="1">
      <alignment horizontal="left" vertical="center"/>
      <protection/>
    </xf>
    <xf numFmtId="187" fontId="3" fillId="0" borderId="14" xfId="435" applyNumberFormat="1" applyFont="1" applyFill="1" applyBorder="1" applyAlignment="1">
      <alignment vertical="center"/>
      <protection/>
    </xf>
    <xf numFmtId="187" fontId="3" fillId="0" borderId="13" xfId="435" applyNumberFormat="1" applyFont="1" applyFill="1" applyBorder="1" applyAlignment="1">
      <alignment vertical="center"/>
      <protection/>
    </xf>
    <xf numFmtId="187" fontId="3" fillId="0" borderId="17" xfId="435" applyNumberFormat="1" applyFont="1" applyFill="1" applyBorder="1" applyAlignment="1" applyProtection="1">
      <alignment horizontal="left" vertical="center"/>
      <protection/>
    </xf>
    <xf numFmtId="187" fontId="3" fillId="0" borderId="14" xfId="435" applyNumberFormat="1" applyFont="1" applyFill="1" applyBorder="1" applyAlignment="1" applyProtection="1">
      <alignment horizontal="left" vertical="center"/>
      <protection/>
    </xf>
    <xf numFmtId="187" fontId="2" fillId="0" borderId="11" xfId="435" applyNumberFormat="1" applyFill="1" applyBorder="1" applyAlignment="1">
      <alignment horizontal="right" vertical="center" wrapText="1"/>
      <protection/>
    </xf>
    <xf numFmtId="187" fontId="3" fillId="0" borderId="11" xfId="435" applyNumberFormat="1" applyFont="1" applyFill="1" applyBorder="1" applyAlignment="1">
      <alignment horizontal="right" vertical="center"/>
      <protection/>
    </xf>
    <xf numFmtId="187" fontId="3" fillId="0" borderId="11" xfId="435" applyNumberFormat="1" applyFont="1" applyFill="1" applyBorder="1" applyAlignment="1">
      <alignment horizontal="center" vertical="center"/>
      <protection/>
    </xf>
    <xf numFmtId="187" fontId="3" fillId="0" borderId="0" xfId="435" applyNumberFormat="1" applyFont="1" applyFill="1" applyAlignment="1" applyProtection="1">
      <alignment vertical="center"/>
      <protection/>
    </xf>
    <xf numFmtId="187" fontId="3" fillId="0" borderId="0" xfId="440" applyNumberFormat="1" applyFont="1" applyFill="1" applyAlignment="1" applyProtection="1">
      <alignment horizontal="right" vertical="center"/>
      <protection/>
    </xf>
    <xf numFmtId="187" fontId="3" fillId="0" borderId="0" xfId="437" applyNumberFormat="1" applyFont="1" applyAlignment="1">
      <alignment horizontal="right" vertical="center" wrapText="1"/>
      <protection/>
    </xf>
    <xf numFmtId="187" fontId="3" fillId="0" borderId="18" xfId="437" applyNumberFormat="1" applyFont="1" applyBorder="1" applyAlignment="1">
      <alignment horizontal="centerContinuous" vertical="center" wrapText="1"/>
      <protection/>
    </xf>
    <xf numFmtId="187" fontId="3" fillId="24" borderId="11" xfId="435" applyNumberFormat="1" applyFont="1" applyFill="1" applyBorder="1" applyAlignment="1">
      <alignment horizontal="center" vertical="center" wrapText="1"/>
      <protection/>
    </xf>
    <xf numFmtId="187" fontId="3" fillId="0" borderId="18" xfId="437" applyNumberFormat="1" applyFont="1" applyFill="1" applyBorder="1" applyAlignment="1">
      <alignment horizontal="right" vertical="center" wrapText="1"/>
      <protection/>
    </xf>
    <xf numFmtId="187" fontId="3" fillId="0" borderId="18" xfId="437" applyNumberFormat="1" applyFont="1" applyBorder="1" applyAlignment="1">
      <alignment horizontal="right" vertical="center" wrapText="1"/>
      <protection/>
    </xf>
    <xf numFmtId="187" fontId="3" fillId="25" borderId="11" xfId="435" applyNumberFormat="1" applyFont="1" applyFill="1" applyBorder="1" applyAlignment="1">
      <alignment horizontal="right" vertical="center" wrapText="1"/>
      <protection/>
    </xf>
    <xf numFmtId="187" fontId="3" fillId="24" borderId="11" xfId="435" applyNumberFormat="1" applyFont="1" applyFill="1" applyBorder="1" applyAlignment="1" applyProtection="1">
      <alignment horizontal="right" vertical="center" wrapText="1"/>
      <protection/>
    </xf>
    <xf numFmtId="187" fontId="3" fillId="25" borderId="18" xfId="437" applyNumberFormat="1" applyFont="1" applyFill="1" applyBorder="1" applyAlignment="1">
      <alignment horizontal="right" vertical="center" wrapText="1"/>
      <protection/>
    </xf>
    <xf numFmtId="187" fontId="3" fillId="26" borderId="11" xfId="435" applyNumberFormat="1" applyFont="1" applyFill="1" applyBorder="1" applyAlignment="1" applyProtection="1">
      <alignment horizontal="right" vertical="center" wrapText="1"/>
      <protection/>
    </xf>
    <xf numFmtId="184" fontId="31" fillId="0" borderId="15" xfId="441" applyNumberFormat="1" applyFont="1" applyFill="1" applyBorder="1" applyAlignment="1" applyProtection="1">
      <alignment horizontal="center" vertical="center" shrinkToFit="1"/>
      <protection/>
    </xf>
    <xf numFmtId="0" fontId="31" fillId="0" borderId="16" xfId="441" applyNumberFormat="1" applyFont="1" applyFill="1" applyBorder="1" applyAlignment="1" applyProtection="1">
      <alignment horizontal="center" vertical="center" shrinkToFit="1"/>
      <protection/>
    </xf>
    <xf numFmtId="0" fontId="31" fillId="0" borderId="15" xfId="441" applyNumberFormat="1" applyFont="1" applyFill="1" applyBorder="1" applyAlignment="1" applyProtection="1">
      <alignment horizontal="center" vertical="center" shrinkToFit="1"/>
      <protection/>
    </xf>
    <xf numFmtId="0" fontId="31" fillId="0" borderId="0" xfId="0" applyFont="1" applyAlignment="1">
      <alignment horizontal="center" vertical="center" shrinkToFit="1"/>
    </xf>
    <xf numFmtId="0" fontId="31" fillId="0" borderId="0" xfId="441" applyFont="1" applyAlignment="1">
      <alignment horizontal="center" vertical="center" shrinkToFit="1"/>
      <protection/>
    </xf>
    <xf numFmtId="187" fontId="2" fillId="27" borderId="0" xfId="442" applyNumberFormat="1" applyFill="1">
      <alignment/>
      <protection/>
    </xf>
    <xf numFmtId="187" fontId="3" fillId="27" borderId="0" xfId="439" applyNumberFormat="1" applyFont="1" applyFill="1" applyAlignment="1" applyProtection="1">
      <alignment horizontal="right" vertical="center"/>
      <protection/>
    </xf>
    <xf numFmtId="187" fontId="0" fillId="27" borderId="0" xfId="0" applyNumberFormat="1" applyFill="1" applyAlignment="1">
      <alignment vertical="center"/>
    </xf>
    <xf numFmtId="187" fontId="3" fillId="27" borderId="0" xfId="442" applyNumberFormat="1" applyFont="1" applyFill="1">
      <alignment/>
      <protection/>
    </xf>
    <xf numFmtId="187" fontId="3" fillId="27" borderId="0" xfId="442" applyNumberFormat="1" applyFont="1" applyFill="1" applyAlignment="1">
      <alignment horizontal="right" vertical="center"/>
      <protection/>
    </xf>
    <xf numFmtId="187" fontId="0" fillId="27" borderId="0" xfId="442" applyNumberFormat="1" applyFont="1" applyFill="1">
      <alignment/>
      <protection/>
    </xf>
    <xf numFmtId="187" fontId="0" fillId="27" borderId="15" xfId="442" applyNumberFormat="1" applyFont="1" applyFill="1" applyBorder="1" applyAlignment="1">
      <alignment horizontal="center" vertical="center"/>
      <protection/>
    </xf>
    <xf numFmtId="196" fontId="0" fillId="27" borderId="16" xfId="442" applyNumberFormat="1" applyFont="1" applyFill="1" applyBorder="1" applyAlignment="1">
      <alignment horizontal="center" vertical="center"/>
      <protection/>
    </xf>
    <xf numFmtId="196" fontId="0" fillId="27" borderId="11" xfId="442" applyNumberFormat="1" applyFont="1" applyFill="1" applyBorder="1" applyAlignment="1">
      <alignment horizontal="center" vertical="center"/>
      <protection/>
    </xf>
    <xf numFmtId="187" fontId="0" fillId="27" borderId="14" xfId="442" applyNumberFormat="1" applyFont="1" applyFill="1" applyBorder="1" applyAlignment="1" applyProtection="1">
      <alignment horizontal="left" vertical="center" wrapText="1"/>
      <protection/>
    </xf>
    <xf numFmtId="187" fontId="0" fillId="27" borderId="11" xfId="442" applyNumberFormat="1" applyFont="1" applyFill="1" applyBorder="1" applyAlignment="1" applyProtection="1">
      <alignment horizontal="left" vertical="center" wrapText="1"/>
      <protection/>
    </xf>
    <xf numFmtId="187" fontId="0" fillId="27" borderId="11" xfId="442" applyNumberFormat="1" applyFont="1" applyFill="1" applyBorder="1" applyAlignment="1" applyProtection="1">
      <alignment horizontal="right" vertical="center" wrapText="1"/>
      <protection/>
    </xf>
    <xf numFmtId="187" fontId="0" fillId="27" borderId="11" xfId="442" applyNumberFormat="1" applyFont="1" applyFill="1" applyBorder="1" applyAlignment="1">
      <alignment horizontal="right" vertical="center" wrapText="1"/>
      <protection/>
    </xf>
    <xf numFmtId="187" fontId="3" fillId="27" borderId="11" xfId="442" applyNumberFormat="1" applyFont="1" applyFill="1" applyBorder="1" applyAlignment="1" applyProtection="1">
      <alignment horizontal="left" vertical="center" wrapText="1"/>
      <protection/>
    </xf>
    <xf numFmtId="187" fontId="6" fillId="27" borderId="11" xfId="443" applyNumberFormat="1" applyFont="1" applyFill="1" applyBorder="1" applyAlignment="1" applyProtection="1">
      <alignment horizontal="right" vertical="center" wrapText="1"/>
      <protection/>
    </xf>
    <xf numFmtId="186" fontId="3" fillId="0" borderId="0" xfId="441" applyNumberFormat="1" applyFont="1" applyFill="1" applyBorder="1" applyAlignment="1" applyProtection="1">
      <alignment vertical="center"/>
      <protection/>
    </xf>
    <xf numFmtId="191" fontId="3" fillId="0" borderId="0" xfId="440" applyNumberFormat="1" applyFont="1" applyFill="1" applyAlignment="1" applyProtection="1">
      <alignment horizontal="right" vertical="center"/>
      <protection/>
    </xf>
    <xf numFmtId="191" fontId="3" fillId="24" borderId="0" xfId="440" applyNumberFormat="1" applyFont="1" applyFill="1" applyBorder="1" applyAlignment="1" applyProtection="1">
      <alignment horizontal="right"/>
      <protection/>
    </xf>
    <xf numFmtId="191" fontId="3" fillId="0" borderId="11" xfId="435" applyNumberFormat="1" applyFont="1" applyFill="1" applyBorder="1" applyAlignment="1">
      <alignment horizontal="center" vertical="center" wrapText="1"/>
      <protection/>
    </xf>
    <xf numFmtId="191" fontId="3" fillId="24" borderId="11" xfId="435" applyNumberFormat="1" applyFont="1" applyFill="1" applyBorder="1" applyAlignment="1">
      <alignment horizontal="center" vertical="center" wrapText="1"/>
      <protection/>
    </xf>
    <xf numFmtId="191" fontId="0" fillId="0" borderId="11" xfId="0" applyNumberFormat="1" applyBorder="1" applyAlignment="1">
      <alignment vertical="center"/>
    </xf>
    <xf numFmtId="197" fontId="3" fillId="0" borderId="15" xfId="440" applyNumberFormat="1" applyFont="1" applyBorder="1" applyAlignment="1">
      <alignment horizontal="center" vertical="center" shrinkToFit="1"/>
      <protection/>
    </xf>
    <xf numFmtId="0" fontId="2" fillId="0" borderId="11" xfId="440" applyBorder="1">
      <alignment/>
      <protection/>
    </xf>
    <xf numFmtId="0" fontId="2" fillId="0" borderId="11" xfId="440" applyBorder="1" applyAlignment="1">
      <alignment shrinkToFit="1"/>
      <protection/>
    </xf>
    <xf numFmtId="191" fontId="2" fillId="0" borderId="11" xfId="440" applyNumberFormat="1" applyBorder="1">
      <alignment/>
      <protection/>
    </xf>
    <xf numFmtId="0" fontId="2" fillId="0" borderId="11" xfId="441" applyBorder="1" applyAlignment="1">
      <alignment shrinkToFit="1"/>
      <protection/>
    </xf>
    <xf numFmtId="191" fontId="32" fillId="27" borderId="11" xfId="386" applyNumberFormat="1" applyFont="1" applyFill="1" applyBorder="1" applyAlignment="1">
      <alignment horizontal="right" vertical="center"/>
      <protection/>
    </xf>
    <xf numFmtId="191" fontId="32" fillId="27" borderId="11" xfId="0" applyNumberFormat="1" applyFont="1" applyFill="1" applyBorder="1" applyAlignment="1">
      <alignment horizontal="right" vertical="center"/>
    </xf>
    <xf numFmtId="187" fontId="3" fillId="0" borderId="11" xfId="435" applyNumberFormat="1" applyFont="1" applyFill="1" applyBorder="1" applyAlignment="1" applyProtection="1">
      <alignment horizontal="center" vertical="center" wrapText="1"/>
      <protection/>
    </xf>
    <xf numFmtId="187" fontId="3" fillId="0" borderId="19" xfId="435" applyNumberFormat="1" applyFont="1" applyFill="1" applyBorder="1" applyAlignment="1" applyProtection="1">
      <alignment horizontal="center" vertical="center"/>
      <protection/>
    </xf>
    <xf numFmtId="187" fontId="3" fillId="0" borderId="20" xfId="435" applyNumberFormat="1" applyFont="1" applyFill="1" applyBorder="1" applyAlignment="1" applyProtection="1">
      <alignment horizontal="center" vertical="center"/>
      <protection/>
    </xf>
    <xf numFmtId="187" fontId="3" fillId="0" borderId="21" xfId="435" applyNumberFormat="1" applyFont="1" applyFill="1" applyBorder="1" applyAlignment="1" applyProtection="1">
      <alignment horizontal="center" vertical="center"/>
      <protection/>
    </xf>
    <xf numFmtId="187" fontId="3" fillId="0" borderId="22" xfId="435" applyNumberFormat="1" applyFont="1" applyFill="1" applyBorder="1" applyAlignment="1" applyProtection="1">
      <alignment horizontal="center" vertical="center"/>
      <protection/>
    </xf>
    <xf numFmtId="187" fontId="3" fillId="0" borderId="23" xfId="435" applyNumberFormat="1" applyFont="1" applyFill="1" applyBorder="1" applyAlignment="1" applyProtection="1">
      <alignment horizontal="center" vertical="center"/>
      <protection/>
    </xf>
    <xf numFmtId="187" fontId="3" fillId="0" borderId="24" xfId="435" applyNumberFormat="1" applyFont="1" applyFill="1" applyBorder="1" applyAlignment="1" applyProtection="1">
      <alignment horizontal="center" vertical="center"/>
      <protection/>
    </xf>
    <xf numFmtId="187" fontId="3" fillId="0" borderId="14" xfId="435" applyNumberFormat="1" applyFont="1" applyFill="1" applyBorder="1" applyAlignment="1">
      <alignment horizontal="left" vertical="center"/>
      <protection/>
    </xf>
    <xf numFmtId="187" fontId="3" fillId="0" borderId="13" xfId="435" applyNumberFormat="1" applyFont="1" applyFill="1" applyBorder="1" applyAlignment="1">
      <alignment horizontal="left" vertical="center"/>
      <protection/>
    </xf>
    <xf numFmtId="187" fontId="3" fillId="0" borderId="14" xfId="435" applyNumberFormat="1" applyFont="1" applyFill="1" applyBorder="1" applyAlignment="1" applyProtection="1">
      <alignment horizontal="left" vertical="center" wrapText="1"/>
      <protection/>
    </xf>
    <xf numFmtId="187" fontId="3" fillId="0" borderId="13" xfId="435" applyNumberFormat="1" applyFont="1" applyFill="1" applyBorder="1" applyAlignment="1" applyProtection="1">
      <alignment horizontal="left" vertical="center" wrapText="1"/>
      <protection/>
    </xf>
    <xf numFmtId="187" fontId="3" fillId="0" borderId="0" xfId="435" applyNumberFormat="1" applyFont="1" applyFill="1" applyAlignment="1" applyProtection="1">
      <alignment horizontal="left" vertical="center" wrapText="1"/>
      <protection/>
    </xf>
    <xf numFmtId="187" fontId="4" fillId="0" borderId="0" xfId="435" applyNumberFormat="1" applyFont="1" applyFill="1" applyAlignment="1" applyProtection="1">
      <alignment horizontal="center" vertical="center"/>
      <protection/>
    </xf>
    <xf numFmtId="187" fontId="3" fillId="0" borderId="10" xfId="435" applyNumberFormat="1" applyFont="1" applyFill="1" applyBorder="1" applyAlignment="1">
      <alignment horizontal="left"/>
      <protection/>
    </xf>
    <xf numFmtId="187" fontId="3" fillId="2" borderId="10" xfId="435" applyNumberFormat="1" applyFont="1" applyFill="1" applyBorder="1" applyAlignment="1">
      <alignment horizontal="left"/>
      <protection/>
    </xf>
    <xf numFmtId="187" fontId="3" fillId="0" borderId="14" xfId="435" applyNumberFormat="1" applyFont="1" applyFill="1" applyBorder="1" applyAlignment="1" applyProtection="1">
      <alignment horizontal="center" vertical="center" wrapText="1"/>
      <protection/>
    </xf>
    <xf numFmtId="187" fontId="3" fillId="0" borderId="13" xfId="435" applyNumberFormat="1" applyFont="1" applyFill="1" applyBorder="1" applyAlignment="1" applyProtection="1">
      <alignment horizontal="center" vertical="center" wrapText="1"/>
      <protection/>
    </xf>
    <xf numFmtId="187" fontId="3" fillId="0" borderId="14" xfId="435" applyNumberFormat="1" applyFont="1" applyFill="1" applyBorder="1" applyAlignment="1" applyProtection="1">
      <alignment horizontal="center" vertical="center"/>
      <protection/>
    </xf>
    <xf numFmtId="187" fontId="3" fillId="0" borderId="15" xfId="435" applyNumberFormat="1" applyFont="1" applyFill="1" applyBorder="1" applyAlignment="1">
      <alignment horizontal="center" vertical="center" wrapText="1"/>
      <protection/>
    </xf>
    <xf numFmtId="187" fontId="3" fillId="0" borderId="25" xfId="435" applyNumberFormat="1" applyFont="1" applyFill="1" applyBorder="1" applyAlignment="1">
      <alignment horizontal="center" vertical="center" wrapText="1"/>
      <protection/>
    </xf>
    <xf numFmtId="187" fontId="3" fillId="24" borderId="15" xfId="435" applyNumberFormat="1" applyFont="1" applyFill="1" applyBorder="1" applyAlignment="1">
      <alignment horizontal="center" vertical="center" wrapText="1"/>
      <protection/>
    </xf>
    <xf numFmtId="187" fontId="3" fillId="24" borderId="25" xfId="435" applyNumberFormat="1" applyFont="1" applyFill="1" applyBorder="1" applyAlignment="1">
      <alignment horizontal="center" vertical="center" wrapText="1"/>
      <protection/>
    </xf>
    <xf numFmtId="187" fontId="3" fillId="0" borderId="15" xfId="435" applyNumberFormat="1" applyFont="1" applyFill="1" applyBorder="1" applyAlignment="1" applyProtection="1">
      <alignment horizontal="center" vertical="center" wrapText="1"/>
      <protection/>
    </xf>
    <xf numFmtId="187" fontId="3" fillId="0" borderId="16" xfId="435" applyNumberFormat="1" applyFont="1" applyFill="1" applyBorder="1" applyAlignment="1" applyProtection="1">
      <alignment horizontal="center" vertical="center" wrapText="1"/>
      <protection/>
    </xf>
    <xf numFmtId="187" fontId="3" fillId="0" borderId="25" xfId="435" applyNumberFormat="1" applyFont="1" applyFill="1" applyBorder="1" applyAlignment="1" applyProtection="1">
      <alignment horizontal="center" vertical="center" wrapText="1"/>
      <protection/>
    </xf>
    <xf numFmtId="187" fontId="3" fillId="0" borderId="15" xfId="437" applyNumberFormat="1" applyFont="1" applyBorder="1" applyAlignment="1">
      <alignment horizontal="center" vertical="center" wrapText="1"/>
      <protection/>
    </xf>
    <xf numFmtId="187" fontId="3" fillId="0" borderId="25" xfId="437" applyNumberFormat="1" applyFont="1" applyBorder="1" applyAlignment="1">
      <alignment horizontal="center" vertical="center" wrapText="1"/>
      <protection/>
    </xf>
    <xf numFmtId="187" fontId="3" fillId="0" borderId="15" xfId="435" applyNumberFormat="1" applyFont="1" applyBorder="1" applyAlignment="1">
      <alignment horizontal="center" vertical="center" wrapText="1"/>
      <protection/>
    </xf>
    <xf numFmtId="187" fontId="3" fillId="0" borderId="16" xfId="435" applyNumberFormat="1" applyFont="1" applyBorder="1" applyAlignment="1">
      <alignment horizontal="center" vertical="center" wrapText="1"/>
      <protection/>
    </xf>
    <xf numFmtId="187" fontId="3" fillId="0" borderId="13" xfId="435" applyNumberFormat="1" applyFont="1" applyFill="1" applyBorder="1" applyAlignment="1" applyProtection="1">
      <alignment horizontal="center" vertical="center"/>
      <protection/>
    </xf>
    <xf numFmtId="187" fontId="3" fillId="0" borderId="14" xfId="435" applyNumberFormat="1" applyFont="1" applyFill="1" applyBorder="1" applyAlignment="1">
      <alignment horizontal="center" vertical="center"/>
      <protection/>
    </xf>
    <xf numFmtId="187" fontId="3" fillId="0" borderId="13" xfId="435" applyNumberFormat="1" applyFont="1" applyFill="1" applyBorder="1" applyAlignment="1">
      <alignment horizontal="center" vertical="center"/>
      <protection/>
    </xf>
    <xf numFmtId="187" fontId="3" fillId="0" borderId="14" xfId="435" applyNumberFormat="1" applyFont="1" applyFill="1" applyBorder="1" applyAlignment="1">
      <alignment horizontal="left" vertical="center" wrapText="1"/>
      <protection/>
    </xf>
    <xf numFmtId="187" fontId="3" fillId="0" borderId="13" xfId="435" applyNumberFormat="1" applyFont="1" applyFill="1" applyBorder="1" applyAlignment="1">
      <alignment horizontal="left" vertical="center" wrapText="1"/>
      <protection/>
    </xf>
    <xf numFmtId="184" fontId="4" fillId="0" borderId="0" xfId="440" applyNumberFormat="1" applyFont="1" applyFill="1" applyAlignment="1" applyProtection="1">
      <alignment horizontal="center" vertical="center"/>
      <protection/>
    </xf>
    <xf numFmtId="184" fontId="3" fillId="0" borderId="10" xfId="440" applyNumberFormat="1" applyFont="1" applyFill="1" applyBorder="1" applyAlignment="1" applyProtection="1">
      <alignment vertical="center"/>
      <protection/>
    </xf>
    <xf numFmtId="184" fontId="3" fillId="2" borderId="10" xfId="440" applyNumberFormat="1" applyFont="1" applyFill="1" applyBorder="1" applyAlignment="1" applyProtection="1">
      <alignment vertical="center"/>
      <protection/>
    </xf>
    <xf numFmtId="191" fontId="3" fillId="0" borderId="11" xfId="435" applyNumberFormat="1" applyFont="1" applyFill="1" applyBorder="1" applyAlignment="1" applyProtection="1">
      <alignment horizontal="center" vertical="center"/>
      <protection/>
    </xf>
    <xf numFmtId="0" fontId="3" fillId="24" borderId="11" xfId="440" applyNumberFormat="1" applyFont="1" applyFill="1" applyBorder="1" applyAlignment="1" applyProtection="1">
      <alignment horizontal="center" vertical="center" wrapText="1"/>
      <protection/>
    </xf>
    <xf numFmtId="0" fontId="3" fillId="0" borderId="15" xfId="440" applyNumberFormat="1" applyFont="1" applyFill="1" applyBorder="1" applyAlignment="1" applyProtection="1">
      <alignment horizontal="center" vertical="center"/>
      <protection/>
    </xf>
    <xf numFmtId="0" fontId="3" fillId="0" borderId="25" xfId="440" applyNumberFormat="1" applyFont="1" applyFill="1" applyBorder="1" applyAlignment="1" applyProtection="1">
      <alignment horizontal="center" vertical="center"/>
      <protection/>
    </xf>
    <xf numFmtId="0" fontId="3" fillId="0" borderId="11" xfId="440" applyNumberFormat="1" applyFont="1" applyFill="1" applyBorder="1" applyAlignment="1" applyProtection="1">
      <alignment horizontal="center" vertical="center" shrinkToFit="1"/>
      <protection/>
    </xf>
    <xf numFmtId="191" fontId="3" fillId="0" borderId="11" xfId="440" applyNumberFormat="1" applyFont="1" applyFill="1" applyBorder="1" applyAlignment="1" applyProtection="1">
      <alignment horizontal="center" vertical="center" wrapText="1"/>
      <protection/>
    </xf>
    <xf numFmtId="191" fontId="3" fillId="0" borderId="15" xfId="440" applyNumberFormat="1" applyFont="1" applyFill="1" applyBorder="1" applyAlignment="1">
      <alignment horizontal="center" vertical="center" wrapText="1"/>
      <protection/>
    </xf>
    <xf numFmtId="191" fontId="3" fillId="0" borderId="25" xfId="440" applyNumberFormat="1" applyFont="1" applyFill="1" applyBorder="1" applyAlignment="1">
      <alignment horizontal="center" vertical="center" wrapText="1"/>
      <protection/>
    </xf>
    <xf numFmtId="191" fontId="3" fillId="24" borderId="15" xfId="440" applyNumberFormat="1" applyFont="1" applyFill="1" applyBorder="1" applyAlignment="1">
      <alignment horizontal="center" vertical="center" wrapText="1"/>
      <protection/>
    </xf>
    <xf numFmtId="191" fontId="3" fillId="24" borderId="25" xfId="440" applyNumberFormat="1" applyFont="1" applyFill="1" applyBorder="1" applyAlignment="1">
      <alignment horizontal="center" vertical="center" wrapText="1"/>
      <protection/>
    </xf>
    <xf numFmtId="191" fontId="3" fillId="24" borderId="15" xfId="440" applyNumberFormat="1" applyFont="1" applyFill="1" applyBorder="1" applyAlignment="1">
      <alignment horizontal="center" vertical="center"/>
      <protection/>
    </xf>
    <xf numFmtId="191" fontId="3" fillId="24" borderId="25" xfId="440" applyNumberFormat="1" applyFont="1" applyFill="1" applyBorder="1" applyAlignment="1">
      <alignment horizontal="center" vertical="center"/>
      <protection/>
    </xf>
    <xf numFmtId="0" fontId="4" fillId="0" borderId="0" xfId="441" applyNumberFormat="1" applyFont="1" applyFill="1" applyAlignment="1" applyProtection="1">
      <alignment horizontal="center" vertical="center"/>
      <protection/>
    </xf>
    <xf numFmtId="184" fontId="3" fillId="0" borderId="10" xfId="441" applyNumberFormat="1" applyFont="1" applyFill="1" applyBorder="1" applyAlignment="1" applyProtection="1">
      <alignment vertical="center"/>
      <protection/>
    </xf>
    <xf numFmtId="184" fontId="3" fillId="2" borderId="10" xfId="441" applyNumberFormat="1" applyFont="1" applyFill="1" applyBorder="1" applyAlignment="1" applyProtection="1">
      <alignment vertical="center"/>
      <protection/>
    </xf>
    <xf numFmtId="0" fontId="3" fillId="0" borderId="19" xfId="441" applyNumberFormat="1" applyFont="1" applyFill="1" applyBorder="1" applyAlignment="1" applyProtection="1">
      <alignment horizontal="center" vertical="center"/>
      <protection/>
    </xf>
    <xf numFmtId="0" fontId="0" fillId="0" borderId="23" xfId="0" applyBorder="1" applyAlignment="1">
      <alignment vertical="center"/>
    </xf>
    <xf numFmtId="0" fontId="3" fillId="0" borderId="11" xfId="441" applyNumberFormat="1" applyFont="1" applyFill="1" applyBorder="1" applyAlignment="1" applyProtection="1">
      <alignment horizontal="center" vertical="center" wrapText="1"/>
      <protection/>
    </xf>
    <xf numFmtId="0" fontId="3" fillId="0" borderId="15" xfId="441" applyNumberFormat="1" applyFont="1" applyFill="1" applyBorder="1" applyAlignment="1" applyProtection="1">
      <alignment horizontal="center" vertical="center" wrapText="1"/>
      <protection/>
    </xf>
    <xf numFmtId="0" fontId="3" fillId="0" borderId="25" xfId="441" applyNumberFormat="1" applyFont="1" applyFill="1" applyBorder="1" applyAlignment="1" applyProtection="1">
      <alignment horizontal="center" vertical="center" wrapText="1"/>
      <protection/>
    </xf>
    <xf numFmtId="0" fontId="3" fillId="0" borderId="11" xfId="441" applyNumberFormat="1" applyFont="1" applyFill="1" applyBorder="1" applyAlignment="1" applyProtection="1">
      <alignment horizontal="center" vertical="center" shrinkToFit="1"/>
      <protection/>
    </xf>
    <xf numFmtId="0" fontId="3" fillId="0" borderId="14" xfId="441" applyNumberFormat="1" applyFont="1" applyFill="1" applyBorder="1" applyAlignment="1" applyProtection="1">
      <alignment horizontal="center" vertical="center"/>
      <protection/>
    </xf>
    <xf numFmtId="0" fontId="3" fillId="0" borderId="12" xfId="441" applyNumberFormat="1" applyFont="1" applyFill="1" applyBorder="1" applyAlignment="1" applyProtection="1">
      <alignment horizontal="center" vertical="center"/>
      <protection/>
    </xf>
    <xf numFmtId="0" fontId="3" fillId="0" borderId="13" xfId="441" applyNumberFormat="1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>
      <alignment vertical="center" wrapText="1"/>
    </xf>
    <xf numFmtId="186" fontId="0" fillId="0" borderId="14" xfId="438" applyNumberFormat="1" applyFont="1" applyFill="1" applyBorder="1" applyAlignment="1" applyProtection="1">
      <alignment horizontal="center" vertical="center"/>
      <protection/>
    </xf>
    <xf numFmtId="186" fontId="0" fillId="0" borderId="12" xfId="438" applyNumberFormat="1" applyFont="1" applyFill="1" applyBorder="1" applyAlignment="1" applyProtection="1">
      <alignment horizontal="center" vertical="center"/>
      <protection/>
    </xf>
    <xf numFmtId="186" fontId="0" fillId="0" borderId="13" xfId="438" applyNumberFormat="1" applyFont="1" applyFill="1" applyBorder="1" applyAlignment="1" applyProtection="1">
      <alignment horizontal="center" vertical="center"/>
      <protection/>
    </xf>
    <xf numFmtId="193" fontId="0" fillId="0" borderId="14" xfId="438" applyNumberFormat="1" applyFont="1" applyFill="1" applyBorder="1" applyAlignment="1" applyProtection="1">
      <alignment horizontal="center" vertical="center"/>
      <protection/>
    </xf>
    <xf numFmtId="193" fontId="0" fillId="0" borderId="19" xfId="438" applyNumberFormat="1" applyFont="1" applyFill="1" applyBorder="1" applyAlignment="1" applyProtection="1">
      <alignment horizontal="center" vertical="center"/>
      <protection/>
    </xf>
    <xf numFmtId="0" fontId="0" fillId="0" borderId="11" xfId="438" applyNumberFormat="1" applyFont="1" applyFill="1" applyBorder="1" applyAlignment="1" applyProtection="1">
      <alignment horizontal="center" vertical="center"/>
      <protection/>
    </xf>
    <xf numFmtId="0" fontId="0" fillId="0" borderId="11" xfId="438" applyFont="1" applyFill="1" applyBorder="1" applyAlignment="1">
      <alignment horizontal="left" vertical="center" wrapText="1"/>
      <protection/>
    </xf>
    <xf numFmtId="0" fontId="0" fillId="0" borderId="14" xfId="438" applyFont="1" applyFill="1" applyBorder="1" applyAlignment="1">
      <alignment horizontal="left" vertical="center" wrapText="1"/>
      <protection/>
    </xf>
    <xf numFmtId="0" fontId="0" fillId="0" borderId="13" xfId="438" applyFont="1" applyFill="1" applyBorder="1" applyAlignment="1">
      <alignment horizontal="left" vertical="center" wrapText="1"/>
      <protection/>
    </xf>
    <xf numFmtId="193" fontId="0" fillId="0" borderId="14" xfId="438" applyNumberFormat="1" applyFont="1" applyFill="1" applyBorder="1" applyAlignment="1" applyProtection="1">
      <alignment horizontal="center" vertical="center" wrapText="1"/>
      <protection/>
    </xf>
    <xf numFmtId="193" fontId="0" fillId="0" borderId="13" xfId="438" applyNumberFormat="1" applyFont="1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5" xfId="438" applyFont="1" applyBorder="1" applyAlignment="1">
      <alignment horizontal="center" vertical="center" wrapText="1"/>
      <protection/>
    </xf>
    <xf numFmtId="0" fontId="0" fillId="0" borderId="16" xfId="438" applyFont="1" applyBorder="1" applyAlignment="1">
      <alignment horizontal="center" vertical="center" wrapText="1"/>
      <protection/>
    </xf>
    <xf numFmtId="193" fontId="0" fillId="0" borderId="19" xfId="438" applyNumberFormat="1" applyFont="1" applyFill="1" applyBorder="1" applyAlignment="1" applyProtection="1">
      <alignment horizontal="center" vertical="center" wrapText="1"/>
      <protection/>
    </xf>
    <xf numFmtId="193" fontId="0" fillId="0" borderId="20" xfId="438" applyNumberFormat="1" applyFont="1" applyFill="1" applyBorder="1" applyAlignment="1" applyProtection="1">
      <alignment horizontal="center" vertical="center" wrapText="1"/>
      <protection/>
    </xf>
    <xf numFmtId="193" fontId="0" fillId="0" borderId="21" xfId="438" applyNumberFormat="1" applyFont="1" applyFill="1" applyBorder="1" applyAlignment="1" applyProtection="1">
      <alignment horizontal="center" vertical="center" wrapText="1"/>
      <protection/>
    </xf>
    <xf numFmtId="193" fontId="0" fillId="0" borderId="22" xfId="438" applyNumberFormat="1" applyFont="1" applyFill="1" applyBorder="1" applyAlignment="1" applyProtection="1">
      <alignment horizontal="center" vertical="center" wrapText="1"/>
      <protection/>
    </xf>
    <xf numFmtId="193" fontId="0" fillId="0" borderId="23" xfId="438" applyNumberFormat="1" applyFont="1" applyFill="1" applyBorder="1" applyAlignment="1" applyProtection="1">
      <alignment horizontal="center" vertical="center" wrapText="1"/>
      <protection/>
    </xf>
    <xf numFmtId="193" fontId="0" fillId="0" borderId="24" xfId="438" applyNumberFormat="1" applyFont="1" applyFill="1" applyBorder="1" applyAlignment="1" applyProtection="1">
      <alignment horizontal="center" vertical="center" wrapText="1"/>
      <protection/>
    </xf>
    <xf numFmtId="193" fontId="4" fillId="0" borderId="0" xfId="438" applyNumberFormat="1" applyFont="1" applyFill="1" applyAlignment="1" applyProtection="1">
      <alignment horizontal="center" vertical="center" wrapText="1"/>
      <protection/>
    </xf>
    <xf numFmtId="193" fontId="3" fillId="0" borderId="10" xfId="438" applyNumberFormat="1" applyFont="1" applyFill="1" applyBorder="1" applyAlignment="1" applyProtection="1">
      <alignment vertical="center" wrapText="1"/>
      <protection/>
    </xf>
    <xf numFmtId="193" fontId="0" fillId="0" borderId="12" xfId="438" applyNumberFormat="1" applyFont="1" applyFill="1" applyBorder="1" applyAlignment="1" applyProtection="1">
      <alignment horizontal="center" vertical="center" wrapText="1"/>
      <protection/>
    </xf>
    <xf numFmtId="49" fontId="0" fillId="24" borderId="15" xfId="438" applyNumberFormat="1" applyFont="1" applyFill="1" applyBorder="1" applyAlignment="1">
      <alignment horizontal="center" vertical="center" wrapText="1"/>
      <protection/>
    </xf>
    <xf numFmtId="49" fontId="0" fillId="24" borderId="25" xfId="438" applyNumberFormat="1" applyFont="1" applyFill="1" applyBorder="1" applyAlignment="1">
      <alignment horizontal="center" vertical="center" wrapText="1"/>
      <protection/>
    </xf>
    <xf numFmtId="0" fontId="4" fillId="0" borderId="0" xfId="439" applyNumberFormat="1" applyFont="1" applyFill="1" applyAlignment="1" applyProtection="1">
      <alignment horizontal="center" vertical="center"/>
      <protection/>
    </xf>
    <xf numFmtId="0" fontId="3" fillId="0" borderId="19" xfId="441" applyNumberFormat="1" applyFont="1" applyFill="1" applyBorder="1" applyAlignment="1" applyProtection="1">
      <alignment horizontal="center" vertical="center" shrinkToFit="1"/>
      <protection/>
    </xf>
    <xf numFmtId="0" fontId="0" fillId="0" borderId="23" xfId="0" applyBorder="1" applyAlignment="1">
      <alignment vertical="center" shrinkToFit="1"/>
    </xf>
    <xf numFmtId="0" fontId="3" fillId="0" borderId="15" xfId="441" applyNumberFormat="1" applyFont="1" applyFill="1" applyBorder="1" applyAlignment="1" applyProtection="1">
      <alignment horizontal="center" vertical="center" shrinkToFit="1"/>
      <protection/>
    </xf>
    <xf numFmtId="0" fontId="3" fillId="0" borderId="25" xfId="441" applyNumberFormat="1" applyFont="1" applyFill="1" applyBorder="1" applyAlignment="1" applyProtection="1">
      <alignment horizontal="center" vertical="center" shrinkToFit="1"/>
      <protection/>
    </xf>
    <xf numFmtId="184" fontId="3" fillId="0" borderId="10" xfId="439" applyNumberFormat="1" applyFont="1" applyFill="1" applyBorder="1" applyAlignment="1" applyProtection="1">
      <alignment vertical="center"/>
      <protection/>
    </xf>
    <xf numFmtId="184" fontId="3" fillId="2" borderId="10" xfId="439" applyNumberFormat="1" applyFont="1" applyFill="1" applyBorder="1" applyAlignment="1" applyProtection="1">
      <alignment vertical="center"/>
      <protection/>
    </xf>
    <xf numFmtId="187" fontId="3" fillId="27" borderId="0" xfId="435" applyNumberFormat="1" applyFont="1" applyFill="1" applyAlignment="1" applyProtection="1">
      <alignment horizontal="left" vertical="center" wrapText="1"/>
      <protection/>
    </xf>
    <xf numFmtId="187" fontId="4" fillId="27" borderId="0" xfId="442" applyNumberFormat="1" applyFont="1" applyFill="1" applyAlignment="1" applyProtection="1">
      <alignment horizontal="center" vertical="center"/>
      <protection/>
    </xf>
    <xf numFmtId="187" fontId="3" fillId="27" borderId="10" xfId="442" applyNumberFormat="1" applyFont="1" applyFill="1" applyBorder="1" applyAlignment="1">
      <alignment horizontal="left" vertical="center"/>
      <protection/>
    </xf>
    <xf numFmtId="187" fontId="0" fillId="27" borderId="11" xfId="442" applyNumberFormat="1" applyFont="1" applyFill="1" applyBorder="1" applyAlignment="1" applyProtection="1">
      <alignment horizontal="center" vertical="center"/>
      <protection/>
    </xf>
    <xf numFmtId="187" fontId="0" fillId="27" borderId="11" xfId="436" applyNumberFormat="1" applyFont="1" applyFill="1" applyBorder="1" applyAlignment="1">
      <alignment horizontal="center" wrapText="1"/>
      <protection/>
    </xf>
    <xf numFmtId="187" fontId="0" fillId="27" borderId="14" xfId="442" applyNumberFormat="1" applyFont="1" applyFill="1" applyBorder="1" applyAlignment="1" applyProtection="1">
      <alignment horizontal="center" vertical="center" wrapText="1"/>
      <protection/>
    </xf>
    <xf numFmtId="187" fontId="0" fillId="27" borderId="11" xfId="436" applyNumberFormat="1" applyFont="1" applyFill="1" applyBorder="1" applyAlignment="1">
      <alignment horizontal="center" vertical="center" wrapText="1"/>
      <protection/>
    </xf>
    <xf numFmtId="187" fontId="0" fillId="27" borderId="25" xfId="442" applyNumberFormat="1" applyFont="1" applyFill="1" applyBorder="1" applyAlignment="1" applyProtection="1">
      <alignment horizontal="center" vertical="center" wrapText="1"/>
      <protection/>
    </xf>
    <xf numFmtId="187" fontId="0" fillId="27" borderId="11" xfId="442" applyNumberFormat="1" applyFont="1" applyFill="1" applyBorder="1" applyAlignment="1" applyProtection="1">
      <alignment horizontal="center" vertical="center" wrapText="1"/>
      <protection/>
    </xf>
    <xf numFmtId="187" fontId="0" fillId="27" borderId="15" xfId="436" applyNumberFormat="1" applyFont="1" applyFill="1" applyBorder="1" applyAlignment="1">
      <alignment horizontal="center" vertical="center" wrapText="1"/>
      <protection/>
    </xf>
    <xf numFmtId="187" fontId="0" fillId="27" borderId="16" xfId="436" applyNumberFormat="1" applyFont="1" applyFill="1" applyBorder="1" applyAlignment="1">
      <alignment horizontal="center" vertical="center" wrapText="1"/>
      <protection/>
    </xf>
    <xf numFmtId="187" fontId="0" fillId="27" borderId="25" xfId="436" applyNumberFormat="1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0" fontId="0" fillId="0" borderId="17" xfId="0" applyBorder="1" applyAlignment="1">
      <alignment horizontal="left" vertical="center" wrapText="1"/>
    </xf>
  </cellXfs>
  <cellStyles count="608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3" xfId="18"/>
    <cellStyle name="20% - 强调文字颜色 1 2 4" xfId="19"/>
    <cellStyle name="20% - 强调文字颜色 1 3" xfId="20"/>
    <cellStyle name="20% - 强调文字颜色 2" xfId="21"/>
    <cellStyle name="20% - 强调文字颜色 2 2" xfId="22"/>
    <cellStyle name="20% - 强调文字颜色 2 2 2" xfId="23"/>
    <cellStyle name="20% - 强调文字颜色 2 2 3" xfId="24"/>
    <cellStyle name="20% - 强调文字颜色 2 2 4" xfId="25"/>
    <cellStyle name="20% - 强调文字颜色 2 3" xfId="26"/>
    <cellStyle name="20% - 强调文字颜色 3" xfId="27"/>
    <cellStyle name="20% - 强调文字颜色 3 2" xfId="28"/>
    <cellStyle name="20% - 强调文字颜色 3 2 2" xfId="29"/>
    <cellStyle name="20% - 强调文字颜色 3 2 3" xfId="30"/>
    <cellStyle name="20% - 强调文字颜色 3 2 4" xfId="31"/>
    <cellStyle name="20% - 强调文字颜色 3 3" xfId="32"/>
    <cellStyle name="20% - 强调文字颜色 4" xfId="33"/>
    <cellStyle name="20% - 强调文字颜色 4 2" xfId="34"/>
    <cellStyle name="20% - 强调文字颜色 4 2 2" xfId="35"/>
    <cellStyle name="20% - 强调文字颜色 4 2 3" xfId="36"/>
    <cellStyle name="20% - 强调文字颜色 4 2 4" xfId="37"/>
    <cellStyle name="20% - 强调文字颜色 4 3" xfId="38"/>
    <cellStyle name="20% - 强调文字颜色 5" xfId="39"/>
    <cellStyle name="20% - 强调文字颜色 5 2" xfId="40"/>
    <cellStyle name="20% - 强调文字颜色 5 2 2" xfId="41"/>
    <cellStyle name="20% - 强调文字颜色 5 2 3" xfId="42"/>
    <cellStyle name="20% - 强调文字颜色 5 2 4" xfId="43"/>
    <cellStyle name="20% - 强调文字颜色 5 3" xfId="44"/>
    <cellStyle name="20% - 强调文字颜色 6" xfId="45"/>
    <cellStyle name="20% - 强调文字颜色 6 2" xfId="46"/>
    <cellStyle name="20% - 强调文字颜色 6 2 2" xfId="47"/>
    <cellStyle name="20% - 强调文字颜色 6 2 3" xfId="48"/>
    <cellStyle name="20% - 强调文字颜色 6 2 4" xfId="49"/>
    <cellStyle name="20% - 强调文字颜色 6 3" xfId="50"/>
    <cellStyle name="20% - 着色 1" xfId="51"/>
    <cellStyle name="20% - 着色 1 2" xfId="52"/>
    <cellStyle name="20% - 着色 1 2 2" xfId="53"/>
    <cellStyle name="20% - 着色 1 2 3" xfId="54"/>
    <cellStyle name="20% - 着色 1 2 4" xfId="55"/>
    <cellStyle name="20% - 着色 1 2 5" xfId="56"/>
    <cellStyle name="20% - 着色 1 3" xfId="57"/>
    <cellStyle name="20% - 着色 1 4" xfId="58"/>
    <cellStyle name="20% - 着色 1 5" xfId="59"/>
    <cellStyle name="20% - 着色 1 6" xfId="60"/>
    <cellStyle name="20% - 着色 1 7" xfId="61"/>
    <cellStyle name="20% - 着色 1 8" xfId="62"/>
    <cellStyle name="20% - 着色 1 9" xfId="63"/>
    <cellStyle name="20% - 着色 2" xfId="64"/>
    <cellStyle name="20% - 着色 2 2" xfId="65"/>
    <cellStyle name="20% - 着色 2 2 2" xfId="66"/>
    <cellStyle name="20% - 着色 2 2 3" xfId="67"/>
    <cellStyle name="20% - 着色 2 2 4" xfId="68"/>
    <cellStyle name="20% - 着色 2 2 5" xfId="69"/>
    <cellStyle name="20% - 着色 2 3" xfId="70"/>
    <cellStyle name="20% - 着色 2 4" xfId="71"/>
    <cellStyle name="20% - 着色 2 5" xfId="72"/>
    <cellStyle name="20% - 着色 2 6" xfId="73"/>
    <cellStyle name="20% - 着色 2 7" xfId="74"/>
    <cellStyle name="20% - 着色 2 8" xfId="75"/>
    <cellStyle name="20% - 着色 2 9" xfId="76"/>
    <cellStyle name="20% - 着色 3" xfId="77"/>
    <cellStyle name="20% - 着色 3 2" xfId="78"/>
    <cellStyle name="20% - 着色 3 2 2" xfId="79"/>
    <cellStyle name="20% - 着色 3 2 3" xfId="80"/>
    <cellStyle name="20% - 着色 3 2 4" xfId="81"/>
    <cellStyle name="20% - 着色 3 2 5" xfId="82"/>
    <cellStyle name="20% - 着色 3 3" xfId="83"/>
    <cellStyle name="20% - 着色 3 4" xfId="84"/>
    <cellStyle name="20% - 着色 3 5" xfId="85"/>
    <cellStyle name="20% - 着色 3 6" xfId="86"/>
    <cellStyle name="20% - 着色 3 7" xfId="87"/>
    <cellStyle name="20% - 着色 3 8" xfId="88"/>
    <cellStyle name="20% - 着色 3 9" xfId="89"/>
    <cellStyle name="20% - 着色 4" xfId="90"/>
    <cellStyle name="20% - 着色 4 2" xfId="91"/>
    <cellStyle name="20% - 着色 4 2 2" xfId="92"/>
    <cellStyle name="20% - 着色 4 2 3" xfId="93"/>
    <cellStyle name="20% - 着色 4 2 4" xfId="94"/>
    <cellStyle name="20% - 着色 4 2 5" xfId="95"/>
    <cellStyle name="20% - 着色 4 3" xfId="96"/>
    <cellStyle name="20% - 着色 4 4" xfId="97"/>
    <cellStyle name="20% - 着色 4 5" xfId="98"/>
    <cellStyle name="20% - 着色 4 6" xfId="99"/>
    <cellStyle name="20% - 着色 4 7" xfId="100"/>
    <cellStyle name="20% - 着色 4 8" xfId="101"/>
    <cellStyle name="20% - 着色 4 9" xfId="102"/>
    <cellStyle name="20% - 着色 5" xfId="103"/>
    <cellStyle name="20% - 着色 5 2" xfId="104"/>
    <cellStyle name="20% - 着色 5 2 2" xfId="105"/>
    <cellStyle name="20% - 着色 5 2 3" xfId="106"/>
    <cellStyle name="20% - 着色 5 2 4" xfId="107"/>
    <cellStyle name="20% - 着色 5 2 5" xfId="108"/>
    <cellStyle name="20% - 着色 5 3" xfId="109"/>
    <cellStyle name="20% - 着色 5 4" xfId="110"/>
    <cellStyle name="20% - 着色 5 5" xfId="111"/>
    <cellStyle name="20% - 着色 5 6" xfId="112"/>
    <cellStyle name="20% - 着色 5 7" xfId="113"/>
    <cellStyle name="20% - 着色 5 8" xfId="114"/>
    <cellStyle name="20% - 着色 5 9" xfId="115"/>
    <cellStyle name="20% - 着色 6" xfId="116"/>
    <cellStyle name="20% - 着色 6 2" xfId="117"/>
    <cellStyle name="20% - 着色 6 2 2" xfId="118"/>
    <cellStyle name="20% - 着色 6 2 3" xfId="119"/>
    <cellStyle name="20% - 着色 6 2 4" xfId="120"/>
    <cellStyle name="20% - 着色 6 2 5" xfId="121"/>
    <cellStyle name="20% - 着色 6 3" xfId="122"/>
    <cellStyle name="20% - 着色 6 4" xfId="123"/>
    <cellStyle name="20% - 着色 6 5" xfId="124"/>
    <cellStyle name="20% - 着色 6 6" xfId="125"/>
    <cellStyle name="20% - 着色 6 7" xfId="126"/>
    <cellStyle name="20% - 着色 6 8" xfId="127"/>
    <cellStyle name="20% - 着色 6 9" xfId="128"/>
    <cellStyle name="40% - 强调文字颜色 1" xfId="129"/>
    <cellStyle name="40% - 强调文字颜色 1 2" xfId="130"/>
    <cellStyle name="40% - 强调文字颜色 1 2 2" xfId="131"/>
    <cellStyle name="40% - 强调文字颜色 1 2 3" xfId="132"/>
    <cellStyle name="40% - 强调文字颜色 1 2 4" xfId="133"/>
    <cellStyle name="40% - 强调文字颜色 1 3" xfId="134"/>
    <cellStyle name="40% - 强调文字颜色 2" xfId="135"/>
    <cellStyle name="40% - 强调文字颜色 2 2" xfId="136"/>
    <cellStyle name="40% - 强调文字颜色 2 2 2" xfId="137"/>
    <cellStyle name="40% - 强调文字颜色 2 2 3" xfId="138"/>
    <cellStyle name="40% - 强调文字颜色 2 2 4" xfId="139"/>
    <cellStyle name="40% - 强调文字颜色 2 3" xfId="140"/>
    <cellStyle name="40% - 强调文字颜色 3" xfId="141"/>
    <cellStyle name="40% - 强调文字颜色 3 2" xfId="142"/>
    <cellStyle name="40% - 强调文字颜色 3 2 2" xfId="143"/>
    <cellStyle name="40% - 强调文字颜色 3 2 3" xfId="144"/>
    <cellStyle name="40% - 强调文字颜色 3 2 4" xfId="145"/>
    <cellStyle name="40% - 强调文字颜色 3 3" xfId="146"/>
    <cellStyle name="40% - 强调文字颜色 4" xfId="147"/>
    <cellStyle name="40% - 强调文字颜色 4 2" xfId="148"/>
    <cellStyle name="40% - 强调文字颜色 4 2 2" xfId="149"/>
    <cellStyle name="40% - 强调文字颜色 4 2 3" xfId="150"/>
    <cellStyle name="40% - 强调文字颜色 4 2 4" xfId="151"/>
    <cellStyle name="40% - 强调文字颜色 4 3" xfId="152"/>
    <cellStyle name="40% - 强调文字颜色 5" xfId="153"/>
    <cellStyle name="40% - 强调文字颜色 5 2" xfId="154"/>
    <cellStyle name="40% - 强调文字颜色 5 2 2" xfId="155"/>
    <cellStyle name="40% - 强调文字颜色 5 2 3" xfId="156"/>
    <cellStyle name="40% - 强调文字颜色 5 2 4" xfId="157"/>
    <cellStyle name="40% - 强调文字颜色 5 3" xfId="158"/>
    <cellStyle name="40% - 强调文字颜色 6" xfId="159"/>
    <cellStyle name="40% - 强调文字颜色 6 2" xfId="160"/>
    <cellStyle name="40% - 强调文字颜色 6 2 2" xfId="161"/>
    <cellStyle name="40% - 强调文字颜色 6 2 3" xfId="162"/>
    <cellStyle name="40% - 强调文字颜色 6 2 4" xfId="163"/>
    <cellStyle name="40% - 强调文字颜色 6 3" xfId="164"/>
    <cellStyle name="40% - 着色 1" xfId="165"/>
    <cellStyle name="40% - 着色 1 2" xfId="166"/>
    <cellStyle name="40% - 着色 1 2 2" xfId="167"/>
    <cellStyle name="40% - 着色 1 2 3" xfId="168"/>
    <cellStyle name="40% - 着色 1 2 4" xfId="169"/>
    <cellStyle name="40% - 着色 1 2 5" xfId="170"/>
    <cellStyle name="40% - 着色 1 3" xfId="171"/>
    <cellStyle name="40% - 着色 1 4" xfId="172"/>
    <cellStyle name="40% - 着色 1 5" xfId="173"/>
    <cellStyle name="40% - 着色 1 6" xfId="174"/>
    <cellStyle name="40% - 着色 1 7" xfId="175"/>
    <cellStyle name="40% - 着色 1 8" xfId="176"/>
    <cellStyle name="40% - 着色 1 9" xfId="177"/>
    <cellStyle name="40% - 着色 2" xfId="178"/>
    <cellStyle name="40% - 着色 2 2" xfId="179"/>
    <cellStyle name="40% - 着色 2 2 2" xfId="180"/>
    <cellStyle name="40% - 着色 2 2 3" xfId="181"/>
    <cellStyle name="40% - 着色 2 2 4" xfId="182"/>
    <cellStyle name="40% - 着色 2 2 5" xfId="183"/>
    <cellStyle name="40% - 着色 2 3" xfId="184"/>
    <cellStyle name="40% - 着色 2 4" xfId="185"/>
    <cellStyle name="40% - 着色 2 5" xfId="186"/>
    <cellStyle name="40% - 着色 2 6" xfId="187"/>
    <cellStyle name="40% - 着色 2 7" xfId="188"/>
    <cellStyle name="40% - 着色 2 8" xfId="189"/>
    <cellStyle name="40% - 着色 2 9" xfId="190"/>
    <cellStyle name="40% - 着色 3" xfId="191"/>
    <cellStyle name="40% - 着色 3 2" xfId="192"/>
    <cellStyle name="40% - 着色 3 2 2" xfId="193"/>
    <cellStyle name="40% - 着色 3 2 3" xfId="194"/>
    <cellStyle name="40% - 着色 3 2 4" xfId="195"/>
    <cellStyle name="40% - 着色 3 2 5" xfId="196"/>
    <cellStyle name="40% - 着色 3 3" xfId="197"/>
    <cellStyle name="40% - 着色 3 4" xfId="198"/>
    <cellStyle name="40% - 着色 3 5" xfId="199"/>
    <cellStyle name="40% - 着色 3 6" xfId="200"/>
    <cellStyle name="40% - 着色 3 7" xfId="201"/>
    <cellStyle name="40% - 着色 3 8" xfId="202"/>
    <cellStyle name="40% - 着色 3 9" xfId="203"/>
    <cellStyle name="40% - 着色 4" xfId="204"/>
    <cellStyle name="40% - 着色 4 2" xfId="205"/>
    <cellStyle name="40% - 着色 4 2 2" xfId="206"/>
    <cellStyle name="40% - 着色 4 2 3" xfId="207"/>
    <cellStyle name="40% - 着色 4 2 4" xfId="208"/>
    <cellStyle name="40% - 着色 4 2 5" xfId="209"/>
    <cellStyle name="40% - 着色 4 3" xfId="210"/>
    <cellStyle name="40% - 着色 4 4" xfId="211"/>
    <cellStyle name="40% - 着色 4 5" xfId="212"/>
    <cellStyle name="40% - 着色 4 6" xfId="213"/>
    <cellStyle name="40% - 着色 4 7" xfId="214"/>
    <cellStyle name="40% - 着色 4 8" xfId="215"/>
    <cellStyle name="40% - 着色 4 9" xfId="216"/>
    <cellStyle name="40% - 着色 5" xfId="217"/>
    <cellStyle name="40% - 着色 5 2" xfId="218"/>
    <cellStyle name="40% - 着色 5 2 2" xfId="219"/>
    <cellStyle name="40% - 着色 5 2 3" xfId="220"/>
    <cellStyle name="40% - 着色 5 2 4" xfId="221"/>
    <cellStyle name="40% - 着色 5 2 5" xfId="222"/>
    <cellStyle name="40% - 着色 5 3" xfId="223"/>
    <cellStyle name="40% - 着色 5 4" xfId="224"/>
    <cellStyle name="40% - 着色 5 5" xfId="225"/>
    <cellStyle name="40% - 着色 5 6" xfId="226"/>
    <cellStyle name="40% - 着色 5 7" xfId="227"/>
    <cellStyle name="40% - 着色 5 8" xfId="228"/>
    <cellStyle name="40% - 着色 5 9" xfId="229"/>
    <cellStyle name="40% - 着色 6" xfId="230"/>
    <cellStyle name="40% - 着色 6 2" xfId="231"/>
    <cellStyle name="40% - 着色 6 2 2" xfId="232"/>
    <cellStyle name="40% - 着色 6 2 3" xfId="233"/>
    <cellStyle name="40% - 着色 6 2 4" xfId="234"/>
    <cellStyle name="40% - 着色 6 2 5" xfId="235"/>
    <cellStyle name="40% - 着色 6 3" xfId="236"/>
    <cellStyle name="40% - 着色 6 4" xfId="237"/>
    <cellStyle name="40% - 着色 6 5" xfId="238"/>
    <cellStyle name="40% - 着色 6 6" xfId="239"/>
    <cellStyle name="40% - 着色 6 7" xfId="240"/>
    <cellStyle name="40% - 着色 6 8" xfId="241"/>
    <cellStyle name="40% - 着色 6 9" xfId="242"/>
    <cellStyle name="60% - 强调文字颜色 1" xfId="243"/>
    <cellStyle name="60% - 强调文字颜色 1 2" xfId="244"/>
    <cellStyle name="60% - 强调文字颜色 1 2 2" xfId="245"/>
    <cellStyle name="60% - 强调文字颜色 1 2 3" xfId="246"/>
    <cellStyle name="60% - 强调文字颜色 1 2 4" xfId="247"/>
    <cellStyle name="60% - 强调文字颜色 1 3" xfId="248"/>
    <cellStyle name="60% - 强调文字颜色 2" xfId="249"/>
    <cellStyle name="60% - 强调文字颜色 2 2" xfId="250"/>
    <cellStyle name="60% - 强调文字颜色 2 2 2" xfId="251"/>
    <cellStyle name="60% - 强调文字颜色 2 2 3" xfId="252"/>
    <cellStyle name="60% - 强调文字颜色 2 2 4" xfId="253"/>
    <cellStyle name="60% - 强调文字颜色 2 3" xfId="254"/>
    <cellStyle name="60% - 强调文字颜色 3" xfId="255"/>
    <cellStyle name="60% - 强调文字颜色 3 2" xfId="256"/>
    <cellStyle name="60% - 强调文字颜色 3 2 2" xfId="257"/>
    <cellStyle name="60% - 强调文字颜色 3 2 3" xfId="258"/>
    <cellStyle name="60% - 强调文字颜色 3 2 4" xfId="259"/>
    <cellStyle name="60% - 强调文字颜色 3 3" xfId="260"/>
    <cellStyle name="60% - 强调文字颜色 4" xfId="261"/>
    <cellStyle name="60% - 强调文字颜色 4 2" xfId="262"/>
    <cellStyle name="60% - 强调文字颜色 4 2 2" xfId="263"/>
    <cellStyle name="60% - 强调文字颜色 4 2 3" xfId="264"/>
    <cellStyle name="60% - 强调文字颜色 4 2 4" xfId="265"/>
    <cellStyle name="60% - 强调文字颜色 4 3" xfId="266"/>
    <cellStyle name="60% - 强调文字颜色 5" xfId="267"/>
    <cellStyle name="60% - 强调文字颜色 5 2" xfId="268"/>
    <cellStyle name="60% - 强调文字颜色 5 2 2" xfId="269"/>
    <cellStyle name="60% - 强调文字颜色 5 2 3" xfId="270"/>
    <cellStyle name="60% - 强调文字颜色 5 2 4" xfId="271"/>
    <cellStyle name="60% - 强调文字颜色 5 3" xfId="272"/>
    <cellStyle name="60% - 强调文字颜色 6" xfId="273"/>
    <cellStyle name="60% - 强调文字颜色 6 2" xfId="274"/>
    <cellStyle name="60% - 强调文字颜色 6 2 2" xfId="275"/>
    <cellStyle name="60% - 强调文字颜色 6 2 3" xfId="276"/>
    <cellStyle name="60% - 强调文字颜色 6 2 4" xfId="277"/>
    <cellStyle name="60% - 强调文字颜色 6 3" xfId="278"/>
    <cellStyle name="60% - 着色 1" xfId="279"/>
    <cellStyle name="60% - 着色 1 2" xfId="280"/>
    <cellStyle name="60% - 着色 1 2 2" xfId="281"/>
    <cellStyle name="60% - 着色 1 2 3" xfId="282"/>
    <cellStyle name="60% - 着色 1 2 4" xfId="283"/>
    <cellStyle name="60% - 着色 1 2 5" xfId="284"/>
    <cellStyle name="60% - 着色 1 3" xfId="285"/>
    <cellStyle name="60% - 着色 1 4" xfId="286"/>
    <cellStyle name="60% - 着色 1 5" xfId="287"/>
    <cellStyle name="60% - 着色 1 6" xfId="288"/>
    <cellStyle name="60% - 着色 1 7" xfId="289"/>
    <cellStyle name="60% - 着色 1 8" xfId="290"/>
    <cellStyle name="60% - 着色 1 9" xfId="291"/>
    <cellStyle name="60% - 着色 2" xfId="292"/>
    <cellStyle name="60% - 着色 2 2" xfId="293"/>
    <cellStyle name="60% - 着色 2 2 2" xfId="294"/>
    <cellStyle name="60% - 着色 2 2 3" xfId="295"/>
    <cellStyle name="60% - 着色 2 2 4" xfId="296"/>
    <cellStyle name="60% - 着色 2 2 5" xfId="297"/>
    <cellStyle name="60% - 着色 2 3" xfId="298"/>
    <cellStyle name="60% - 着色 2 4" xfId="299"/>
    <cellStyle name="60% - 着色 2 5" xfId="300"/>
    <cellStyle name="60% - 着色 2 6" xfId="301"/>
    <cellStyle name="60% - 着色 2 7" xfId="302"/>
    <cellStyle name="60% - 着色 2 8" xfId="303"/>
    <cellStyle name="60% - 着色 2 9" xfId="304"/>
    <cellStyle name="60% - 着色 3" xfId="305"/>
    <cellStyle name="60% - 着色 3 2" xfId="306"/>
    <cellStyle name="60% - 着色 3 2 2" xfId="307"/>
    <cellStyle name="60% - 着色 3 2 3" xfId="308"/>
    <cellStyle name="60% - 着色 3 2 4" xfId="309"/>
    <cellStyle name="60% - 着色 3 2 5" xfId="310"/>
    <cellStyle name="60% - 着色 3 3" xfId="311"/>
    <cellStyle name="60% - 着色 3 4" xfId="312"/>
    <cellStyle name="60% - 着色 3 5" xfId="313"/>
    <cellStyle name="60% - 着色 3 6" xfId="314"/>
    <cellStyle name="60% - 着色 3 7" xfId="315"/>
    <cellStyle name="60% - 着色 3 8" xfId="316"/>
    <cellStyle name="60% - 着色 3 9" xfId="317"/>
    <cellStyle name="60% - 着色 4" xfId="318"/>
    <cellStyle name="60% - 着色 4 2" xfId="319"/>
    <cellStyle name="60% - 着色 4 2 2" xfId="320"/>
    <cellStyle name="60% - 着色 4 2 3" xfId="321"/>
    <cellStyle name="60% - 着色 4 2 4" xfId="322"/>
    <cellStyle name="60% - 着色 4 2 5" xfId="323"/>
    <cellStyle name="60% - 着色 4 3" xfId="324"/>
    <cellStyle name="60% - 着色 4 4" xfId="325"/>
    <cellStyle name="60% - 着色 4 5" xfId="326"/>
    <cellStyle name="60% - 着色 4 6" xfId="327"/>
    <cellStyle name="60% - 着色 4 7" xfId="328"/>
    <cellStyle name="60% - 着色 4 8" xfId="329"/>
    <cellStyle name="60% - 着色 4 9" xfId="330"/>
    <cellStyle name="60% - 着色 5" xfId="331"/>
    <cellStyle name="60% - 着色 5 2" xfId="332"/>
    <cellStyle name="60% - 着色 5 2 2" xfId="333"/>
    <cellStyle name="60% - 着色 5 2 3" xfId="334"/>
    <cellStyle name="60% - 着色 5 2 4" xfId="335"/>
    <cellStyle name="60% - 着色 5 2 5" xfId="336"/>
    <cellStyle name="60% - 着色 5 3" xfId="337"/>
    <cellStyle name="60% - 着色 5 4" xfId="338"/>
    <cellStyle name="60% - 着色 5 5" xfId="339"/>
    <cellStyle name="60% - 着色 5 6" xfId="340"/>
    <cellStyle name="60% - 着色 5 7" xfId="341"/>
    <cellStyle name="60% - 着色 5 8" xfId="342"/>
    <cellStyle name="60% - 着色 5 9" xfId="343"/>
    <cellStyle name="60% - 着色 6" xfId="344"/>
    <cellStyle name="60% - 着色 6 2" xfId="345"/>
    <cellStyle name="60% - 着色 6 2 2" xfId="346"/>
    <cellStyle name="60% - 着色 6 2 3" xfId="347"/>
    <cellStyle name="60% - 着色 6 2 4" xfId="348"/>
    <cellStyle name="60% - 着色 6 2 5" xfId="349"/>
    <cellStyle name="60% - 着色 6 3" xfId="350"/>
    <cellStyle name="60% - 着色 6 4" xfId="351"/>
    <cellStyle name="60% - 着色 6 5" xfId="352"/>
    <cellStyle name="60% - 着色 6 6" xfId="353"/>
    <cellStyle name="60% - 着色 6 7" xfId="354"/>
    <cellStyle name="60% - 着色 6 8" xfId="355"/>
    <cellStyle name="60% - 着色 6 9" xfId="356"/>
    <cellStyle name="Percent" xfId="357"/>
    <cellStyle name="百分比_EF4B13E29A0421FAE0430A08200E21FA" xfId="358"/>
    <cellStyle name="标题" xfId="359"/>
    <cellStyle name="标题 1" xfId="360"/>
    <cellStyle name="标题 1 2" xfId="361"/>
    <cellStyle name="标题 1 3" xfId="362"/>
    <cellStyle name="标题 1 4" xfId="363"/>
    <cellStyle name="标题 2" xfId="364"/>
    <cellStyle name="标题 2 2" xfId="365"/>
    <cellStyle name="标题 2 3" xfId="366"/>
    <cellStyle name="标题 2 4" xfId="367"/>
    <cellStyle name="标题 3" xfId="368"/>
    <cellStyle name="标题 3 2" xfId="369"/>
    <cellStyle name="标题 3 3" xfId="370"/>
    <cellStyle name="标题 3 4" xfId="371"/>
    <cellStyle name="标题 4" xfId="372"/>
    <cellStyle name="标题 4 2" xfId="373"/>
    <cellStyle name="标题 4 3" xfId="374"/>
    <cellStyle name="标题 4 4" xfId="375"/>
    <cellStyle name="标题 5" xfId="376"/>
    <cellStyle name="标题 6" xfId="377"/>
    <cellStyle name="标题 7" xfId="378"/>
    <cellStyle name="差" xfId="379"/>
    <cellStyle name="差 2" xfId="380"/>
    <cellStyle name="差 2 2" xfId="381"/>
    <cellStyle name="差 2 3" xfId="382"/>
    <cellStyle name="差 2 4" xfId="383"/>
    <cellStyle name="差 3" xfId="384"/>
    <cellStyle name="常规 10" xfId="385"/>
    <cellStyle name="常规 11" xfId="386"/>
    <cellStyle name="常规 2" xfId="387"/>
    <cellStyle name="常规 2 2" xfId="388"/>
    <cellStyle name="常规 2 3" xfId="389"/>
    <cellStyle name="常规 2 4" xfId="390"/>
    <cellStyle name="常规 2 5" xfId="391"/>
    <cellStyle name="常规 2 6" xfId="392"/>
    <cellStyle name="常规 2 7" xfId="393"/>
    <cellStyle name="常规 2 8" xfId="394"/>
    <cellStyle name="常规 3" xfId="395"/>
    <cellStyle name="常规 3 2" xfId="396"/>
    <cellStyle name="常规 3 3" xfId="397"/>
    <cellStyle name="常规 3 4" xfId="398"/>
    <cellStyle name="常规 3 5" xfId="399"/>
    <cellStyle name="常规 3 6" xfId="400"/>
    <cellStyle name="常规 3 7" xfId="401"/>
    <cellStyle name="常规 3 8" xfId="402"/>
    <cellStyle name="常规 4" xfId="403"/>
    <cellStyle name="常规 4 2" xfId="404"/>
    <cellStyle name="常规 4 2 2" xfId="405"/>
    <cellStyle name="常规 4 2 3" xfId="406"/>
    <cellStyle name="常规 4 2 4" xfId="407"/>
    <cellStyle name="常规 4 3" xfId="408"/>
    <cellStyle name="常规 4 4" xfId="409"/>
    <cellStyle name="常规 4 5" xfId="410"/>
    <cellStyle name="常规 4 6" xfId="411"/>
    <cellStyle name="常规 4 7" xfId="412"/>
    <cellStyle name="常规 4 8" xfId="413"/>
    <cellStyle name="常规 4 9" xfId="414"/>
    <cellStyle name="常规 5" xfId="415"/>
    <cellStyle name="常规 5 2" xfId="416"/>
    <cellStyle name="常规 5 3" xfId="417"/>
    <cellStyle name="常规 5 4" xfId="418"/>
    <cellStyle name="常规 5 5" xfId="419"/>
    <cellStyle name="常规 5 6" xfId="420"/>
    <cellStyle name="常规 5 7" xfId="421"/>
    <cellStyle name="常规 5 8" xfId="422"/>
    <cellStyle name="常规 57" xfId="423"/>
    <cellStyle name="常规 57 2" xfId="424"/>
    <cellStyle name="常规 57 3" xfId="425"/>
    <cellStyle name="常规 57 4" xfId="426"/>
    <cellStyle name="常规 57 5" xfId="427"/>
    <cellStyle name="常规 57 6" xfId="428"/>
    <cellStyle name="常规 57 7" xfId="429"/>
    <cellStyle name="常规 57 8" xfId="430"/>
    <cellStyle name="常规 6" xfId="431"/>
    <cellStyle name="常规 7" xfId="432"/>
    <cellStyle name="常规 8" xfId="433"/>
    <cellStyle name="常规 9" xfId="434"/>
    <cellStyle name="常规_0C0E50DD51360000E0530A0804CB2C68" xfId="435"/>
    <cellStyle name="常规_1、政府组成部门预算分析-基本支出" xfId="436"/>
    <cellStyle name="常规_279F34B40C5C011EE0530A0804CCE720" xfId="437"/>
    <cellStyle name="常规_439B6CFEF4310134E0530A0804CB25FB" xfId="438"/>
    <cellStyle name="常规_439B6D647C250158E0530A0804CC3FF1" xfId="439"/>
    <cellStyle name="常规_442239306334007CE0530A0804CB3F5E" xfId="440"/>
    <cellStyle name="常规_4422630BD59E014AE0530A0804CCCC24" xfId="441"/>
    <cellStyle name="常规_EE70A06373940074E0430A0804CB0074" xfId="442"/>
    <cellStyle name="常规_EE70A06373940074E0430A0804CB0074 8" xfId="443"/>
    <cellStyle name="Hyperlink" xfId="444"/>
    <cellStyle name="好" xfId="445"/>
    <cellStyle name="好 2" xfId="446"/>
    <cellStyle name="好 2 2" xfId="447"/>
    <cellStyle name="好 2 3" xfId="448"/>
    <cellStyle name="好 2 4" xfId="449"/>
    <cellStyle name="好 3" xfId="450"/>
    <cellStyle name="汇总" xfId="451"/>
    <cellStyle name="汇总 2" xfId="452"/>
    <cellStyle name="汇总 3" xfId="453"/>
    <cellStyle name="汇总 4" xfId="454"/>
    <cellStyle name="Currency" xfId="455"/>
    <cellStyle name="Currency [0]" xfId="456"/>
    <cellStyle name="计算" xfId="457"/>
    <cellStyle name="计算 2" xfId="458"/>
    <cellStyle name="计算 2 2" xfId="459"/>
    <cellStyle name="计算 2 3" xfId="460"/>
    <cellStyle name="计算 2 4" xfId="461"/>
    <cellStyle name="计算 3" xfId="462"/>
    <cellStyle name="检查单元格" xfId="463"/>
    <cellStyle name="检查单元格 2" xfId="464"/>
    <cellStyle name="检查单元格 2 2" xfId="465"/>
    <cellStyle name="检查单元格 2 3" xfId="466"/>
    <cellStyle name="检查单元格 2 4" xfId="467"/>
    <cellStyle name="检查单元格 3" xfId="468"/>
    <cellStyle name="解释性文本" xfId="469"/>
    <cellStyle name="解释性文本 2" xfId="470"/>
    <cellStyle name="解释性文本 3" xfId="471"/>
    <cellStyle name="解释性文本 4" xfId="472"/>
    <cellStyle name="警告文本" xfId="473"/>
    <cellStyle name="警告文本 2" xfId="474"/>
    <cellStyle name="警告文本 3" xfId="475"/>
    <cellStyle name="警告文本 4" xfId="476"/>
    <cellStyle name="链接单元格" xfId="477"/>
    <cellStyle name="链接单元格 2" xfId="478"/>
    <cellStyle name="链接单元格 3" xfId="479"/>
    <cellStyle name="链接单元格 4" xfId="480"/>
    <cellStyle name="Comma" xfId="481"/>
    <cellStyle name="Comma [0]" xfId="482"/>
    <cellStyle name="强调文字颜色 1" xfId="483"/>
    <cellStyle name="强调文字颜色 1 2" xfId="484"/>
    <cellStyle name="强调文字颜色 1 2 2" xfId="485"/>
    <cellStyle name="强调文字颜色 1 2 3" xfId="486"/>
    <cellStyle name="强调文字颜色 1 2 4" xfId="487"/>
    <cellStyle name="强调文字颜色 1 3" xfId="488"/>
    <cellStyle name="强调文字颜色 2" xfId="489"/>
    <cellStyle name="强调文字颜色 2 2" xfId="490"/>
    <cellStyle name="强调文字颜色 2 2 2" xfId="491"/>
    <cellStyle name="强调文字颜色 2 2 3" xfId="492"/>
    <cellStyle name="强调文字颜色 2 2 4" xfId="493"/>
    <cellStyle name="强调文字颜色 2 3" xfId="494"/>
    <cellStyle name="强调文字颜色 3" xfId="495"/>
    <cellStyle name="强调文字颜色 3 2" xfId="496"/>
    <cellStyle name="强调文字颜色 3 2 2" xfId="497"/>
    <cellStyle name="强调文字颜色 3 2 3" xfId="498"/>
    <cellStyle name="强调文字颜色 3 2 4" xfId="499"/>
    <cellStyle name="强调文字颜色 3 3" xfId="500"/>
    <cellStyle name="强调文字颜色 4" xfId="501"/>
    <cellStyle name="强调文字颜色 4 2" xfId="502"/>
    <cellStyle name="强调文字颜色 4 2 2" xfId="503"/>
    <cellStyle name="强调文字颜色 4 2 3" xfId="504"/>
    <cellStyle name="强调文字颜色 4 2 4" xfId="505"/>
    <cellStyle name="强调文字颜色 4 3" xfId="506"/>
    <cellStyle name="强调文字颜色 5" xfId="507"/>
    <cellStyle name="强调文字颜色 5 2" xfId="508"/>
    <cellStyle name="强调文字颜色 5 2 2" xfId="509"/>
    <cellStyle name="强调文字颜色 5 2 3" xfId="510"/>
    <cellStyle name="强调文字颜色 5 2 4" xfId="511"/>
    <cellStyle name="强调文字颜色 5 3" xfId="512"/>
    <cellStyle name="强调文字颜色 6" xfId="513"/>
    <cellStyle name="强调文字颜色 6 2" xfId="514"/>
    <cellStyle name="强调文字颜色 6 2 2" xfId="515"/>
    <cellStyle name="强调文字颜色 6 2 3" xfId="516"/>
    <cellStyle name="强调文字颜色 6 2 4" xfId="517"/>
    <cellStyle name="强调文字颜色 6 3" xfId="518"/>
    <cellStyle name="适中" xfId="519"/>
    <cellStyle name="适中 2" xfId="520"/>
    <cellStyle name="适中 2 2" xfId="521"/>
    <cellStyle name="适中 2 3" xfId="522"/>
    <cellStyle name="适中 2 4" xfId="523"/>
    <cellStyle name="适中 3" xfId="524"/>
    <cellStyle name="输出" xfId="525"/>
    <cellStyle name="输出 2" xfId="526"/>
    <cellStyle name="输出 2 2" xfId="527"/>
    <cellStyle name="输出 2 3" xfId="528"/>
    <cellStyle name="输出 2 4" xfId="529"/>
    <cellStyle name="输出 3" xfId="530"/>
    <cellStyle name="输入" xfId="531"/>
    <cellStyle name="输入 2" xfId="532"/>
    <cellStyle name="输入 2 2" xfId="533"/>
    <cellStyle name="输入 2 3" xfId="534"/>
    <cellStyle name="输入 2 4" xfId="535"/>
    <cellStyle name="输入 3" xfId="536"/>
    <cellStyle name="Followed Hyperlink" xfId="537"/>
    <cellStyle name="注释" xfId="538"/>
    <cellStyle name="注释 2" xfId="539"/>
    <cellStyle name="注释 2 2" xfId="540"/>
    <cellStyle name="注释 2 3" xfId="541"/>
    <cellStyle name="注释 2 4" xfId="542"/>
    <cellStyle name="注释 3" xfId="543"/>
    <cellStyle name="着色 1" xfId="544"/>
    <cellStyle name="着色 1 2" xfId="545"/>
    <cellStyle name="着色 1 2 2" xfId="546"/>
    <cellStyle name="着色 1 2 3" xfId="547"/>
    <cellStyle name="着色 1 2 4" xfId="548"/>
    <cellStyle name="着色 1 2 5" xfId="549"/>
    <cellStyle name="着色 1 3" xfId="550"/>
    <cellStyle name="着色 1 4" xfId="551"/>
    <cellStyle name="着色 1 5" xfId="552"/>
    <cellStyle name="着色 1 6" xfId="553"/>
    <cellStyle name="着色 1 7" xfId="554"/>
    <cellStyle name="着色 1 8" xfId="555"/>
    <cellStyle name="着色 1 9" xfId="556"/>
    <cellStyle name="着色 2" xfId="557"/>
    <cellStyle name="着色 2 2" xfId="558"/>
    <cellStyle name="着色 2 2 2" xfId="559"/>
    <cellStyle name="着色 2 2 3" xfId="560"/>
    <cellStyle name="着色 2 2 4" xfId="561"/>
    <cellStyle name="着色 2 2 5" xfId="562"/>
    <cellStyle name="着色 2 3" xfId="563"/>
    <cellStyle name="着色 2 4" xfId="564"/>
    <cellStyle name="着色 2 5" xfId="565"/>
    <cellStyle name="着色 2 6" xfId="566"/>
    <cellStyle name="着色 2 7" xfId="567"/>
    <cellStyle name="着色 2 8" xfId="568"/>
    <cellStyle name="着色 2 9" xfId="569"/>
    <cellStyle name="着色 3" xfId="570"/>
    <cellStyle name="着色 3 2" xfId="571"/>
    <cellStyle name="着色 3 2 2" xfId="572"/>
    <cellStyle name="着色 3 2 3" xfId="573"/>
    <cellStyle name="着色 3 2 4" xfId="574"/>
    <cellStyle name="着色 3 2 5" xfId="575"/>
    <cellStyle name="着色 3 3" xfId="576"/>
    <cellStyle name="着色 3 4" xfId="577"/>
    <cellStyle name="着色 3 5" xfId="578"/>
    <cellStyle name="着色 3 6" xfId="579"/>
    <cellStyle name="着色 3 7" xfId="580"/>
    <cellStyle name="着色 3 8" xfId="581"/>
    <cellStyle name="着色 3 9" xfId="582"/>
    <cellStyle name="着色 4" xfId="583"/>
    <cellStyle name="着色 4 2" xfId="584"/>
    <cellStyle name="着色 4 2 2" xfId="585"/>
    <cellStyle name="着色 4 2 3" xfId="586"/>
    <cellStyle name="着色 4 2 4" xfId="587"/>
    <cellStyle name="着色 4 2 5" xfId="588"/>
    <cellStyle name="着色 4 3" xfId="589"/>
    <cellStyle name="着色 4 4" xfId="590"/>
    <cellStyle name="着色 4 5" xfId="591"/>
    <cellStyle name="着色 4 6" xfId="592"/>
    <cellStyle name="着色 4 7" xfId="593"/>
    <cellStyle name="着色 4 8" xfId="594"/>
    <cellStyle name="着色 4 9" xfId="595"/>
    <cellStyle name="着色 5" xfId="596"/>
    <cellStyle name="着色 5 2" xfId="597"/>
    <cellStyle name="着色 5 2 2" xfId="598"/>
    <cellStyle name="着色 5 2 3" xfId="599"/>
    <cellStyle name="着色 5 2 4" xfId="600"/>
    <cellStyle name="着色 5 2 5" xfId="601"/>
    <cellStyle name="着色 5 3" xfId="602"/>
    <cellStyle name="着色 5 4" xfId="603"/>
    <cellStyle name="着色 5 5" xfId="604"/>
    <cellStyle name="着色 5 6" xfId="605"/>
    <cellStyle name="着色 5 7" xfId="606"/>
    <cellStyle name="着色 5 8" xfId="607"/>
    <cellStyle name="着色 5 9" xfId="608"/>
    <cellStyle name="着色 6" xfId="609"/>
    <cellStyle name="着色 6 2" xfId="610"/>
    <cellStyle name="着色 6 2 2" xfId="611"/>
    <cellStyle name="着色 6 2 3" xfId="612"/>
    <cellStyle name="着色 6 2 4" xfId="613"/>
    <cellStyle name="着色 6 2 5" xfId="614"/>
    <cellStyle name="着色 6 3" xfId="615"/>
    <cellStyle name="着色 6 4" xfId="616"/>
    <cellStyle name="着色 6 5" xfId="617"/>
    <cellStyle name="着色 6 6" xfId="618"/>
    <cellStyle name="着色 6 7" xfId="619"/>
    <cellStyle name="着色 6 8" xfId="620"/>
    <cellStyle name="着色 6 9" xfId="6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5"/>
  <sheetViews>
    <sheetView showGridLines="0" showZeros="0" zoomScalePageLayoutView="0" workbookViewId="0" topLeftCell="A1">
      <selection activeCell="E9" sqref="E9"/>
    </sheetView>
  </sheetViews>
  <sheetFormatPr defaultColWidth="6.875" defaultRowHeight="14.25"/>
  <cols>
    <col min="1" max="1" width="3.50390625" style="103" customWidth="1"/>
    <col min="2" max="2" width="12.625" style="103" customWidth="1"/>
    <col min="3" max="3" width="12.125" style="103" customWidth="1"/>
    <col min="4" max="4" width="17.875" style="103" customWidth="1"/>
    <col min="5" max="5" width="11.625" style="103" customWidth="1"/>
    <col min="6" max="6" width="9.00390625" style="103" customWidth="1"/>
    <col min="7" max="7" width="10.50390625" style="103" customWidth="1"/>
    <col min="8" max="8" width="13.75390625" style="103" customWidth="1"/>
    <col min="9" max="9" width="12.625" style="103" customWidth="1"/>
    <col min="10" max="10" width="11.25390625" style="103" customWidth="1"/>
    <col min="11" max="11" width="10.375" style="103" customWidth="1"/>
    <col min="12" max="12" width="10.75390625" style="103" customWidth="1"/>
    <col min="13" max="13" width="11.50390625" style="105" customWidth="1"/>
    <col min="14" max="26" width="6.875" style="104" customWidth="1"/>
    <col min="27" max="244" width="6.875" style="103" customWidth="1"/>
    <col min="245" max="16384" width="6.875" style="103" customWidth="1"/>
  </cols>
  <sheetData>
    <row r="2" spans="1:13" ht="14.25">
      <c r="A2" s="184"/>
      <c r="B2" s="184"/>
      <c r="C2" s="106"/>
      <c r="D2" s="106"/>
      <c r="E2" s="106"/>
      <c r="F2" s="106"/>
      <c r="G2" s="106"/>
      <c r="H2" s="106"/>
      <c r="I2" s="129"/>
      <c r="J2" s="129"/>
      <c r="K2" s="129"/>
      <c r="L2" s="129"/>
      <c r="M2" s="130" t="s">
        <v>0</v>
      </c>
    </row>
    <row r="3" spans="1:13" ht="25.5">
      <c r="A3" s="185" t="s">
        <v>1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</row>
    <row r="4" spans="1:13" ht="14.25">
      <c r="A4" s="186" t="s">
        <v>222</v>
      </c>
      <c r="B4" s="187"/>
      <c r="C4" s="187"/>
      <c r="D4" s="187"/>
      <c r="E4" s="107"/>
      <c r="F4" s="107"/>
      <c r="G4" s="107"/>
      <c r="H4" s="107"/>
      <c r="I4" s="129"/>
      <c r="J4" s="129"/>
      <c r="K4" s="129"/>
      <c r="L4" s="129"/>
      <c r="M4" s="131" t="s">
        <v>2</v>
      </c>
    </row>
    <row r="5" spans="1:13" ht="14.25">
      <c r="A5" s="108" t="s">
        <v>3</v>
      </c>
      <c r="B5" s="108"/>
      <c r="C5" s="108"/>
      <c r="D5" s="108" t="s">
        <v>4</v>
      </c>
      <c r="E5" s="109"/>
      <c r="F5" s="109"/>
      <c r="G5" s="109"/>
      <c r="H5" s="108"/>
      <c r="I5" s="108"/>
      <c r="J5" s="108"/>
      <c r="K5" s="108"/>
      <c r="L5" s="108"/>
      <c r="M5" s="132"/>
    </row>
    <row r="6" spans="1:13" ht="14.25">
      <c r="A6" s="174" t="s">
        <v>5</v>
      </c>
      <c r="B6" s="175"/>
      <c r="C6" s="190" t="s">
        <v>6</v>
      </c>
      <c r="D6" s="190" t="s">
        <v>7</v>
      </c>
      <c r="E6" s="173" t="s">
        <v>8</v>
      </c>
      <c r="F6" s="195" t="s">
        <v>9</v>
      </c>
      <c r="G6" s="173" t="s">
        <v>10</v>
      </c>
      <c r="H6" s="111" t="s">
        <v>11</v>
      </c>
      <c r="I6" s="111"/>
      <c r="J6" s="111"/>
      <c r="K6" s="111"/>
      <c r="L6" s="111"/>
      <c r="M6" s="132"/>
    </row>
    <row r="7" spans="1:13" ht="14.25">
      <c r="A7" s="176"/>
      <c r="B7" s="177"/>
      <c r="C7" s="174"/>
      <c r="D7" s="190"/>
      <c r="E7" s="173"/>
      <c r="F7" s="196"/>
      <c r="G7" s="173"/>
      <c r="H7" s="188" t="s">
        <v>12</v>
      </c>
      <c r="I7" s="189"/>
      <c r="J7" s="191" t="s">
        <v>13</v>
      </c>
      <c r="K7" s="193" t="s">
        <v>14</v>
      </c>
      <c r="L7" s="193" t="s">
        <v>15</v>
      </c>
      <c r="M7" s="198" t="s">
        <v>16</v>
      </c>
    </row>
    <row r="8" spans="1:13" ht="14.25">
      <c r="A8" s="178"/>
      <c r="B8" s="179"/>
      <c r="C8" s="174"/>
      <c r="D8" s="190"/>
      <c r="E8" s="173"/>
      <c r="F8" s="197"/>
      <c r="G8" s="173"/>
      <c r="H8" s="110" t="s">
        <v>17</v>
      </c>
      <c r="I8" s="133" t="s">
        <v>18</v>
      </c>
      <c r="J8" s="192"/>
      <c r="K8" s="194"/>
      <c r="L8" s="194"/>
      <c r="M8" s="199"/>
    </row>
    <row r="9" spans="1:13" ht="14.25">
      <c r="A9" s="200" t="s">
        <v>12</v>
      </c>
      <c r="B9" s="112" t="s">
        <v>17</v>
      </c>
      <c r="C9" s="113">
        <v>21040.91</v>
      </c>
      <c r="D9" s="114" t="s">
        <v>19</v>
      </c>
      <c r="E9" s="115">
        <v>17560.91</v>
      </c>
      <c r="F9" s="115">
        <v>0</v>
      </c>
      <c r="G9" s="115">
        <v>0</v>
      </c>
      <c r="H9" s="115">
        <v>17560.91</v>
      </c>
      <c r="I9" s="115">
        <v>17560.91</v>
      </c>
      <c r="J9" s="136">
        <v>0</v>
      </c>
      <c r="K9" s="136">
        <v>0</v>
      </c>
      <c r="L9" s="115">
        <v>0</v>
      </c>
      <c r="M9" s="134">
        <v>0</v>
      </c>
    </row>
    <row r="10" spans="1:13" ht="14.25">
      <c r="A10" s="201"/>
      <c r="B10" s="112" t="s">
        <v>20</v>
      </c>
      <c r="C10" s="139">
        <v>19593.71</v>
      </c>
      <c r="D10" s="116" t="s">
        <v>21</v>
      </c>
      <c r="E10" s="115">
        <v>15615.42</v>
      </c>
      <c r="F10" s="113">
        <v>0</v>
      </c>
      <c r="G10" s="113">
        <v>0</v>
      </c>
      <c r="H10" s="115">
        <v>15615.42</v>
      </c>
      <c r="I10" s="115">
        <v>15615.42</v>
      </c>
      <c r="J10" s="139">
        <v>0</v>
      </c>
      <c r="K10" s="139">
        <v>0</v>
      </c>
      <c r="L10" s="113">
        <v>0</v>
      </c>
      <c r="M10" s="134">
        <v>0</v>
      </c>
    </row>
    <row r="11" spans="1:13" ht="24">
      <c r="A11" s="201"/>
      <c r="B11" s="117" t="s">
        <v>22</v>
      </c>
      <c r="C11" s="139">
        <v>117</v>
      </c>
      <c r="D11" s="118" t="s">
        <v>23</v>
      </c>
      <c r="E11" s="115">
        <v>211.75</v>
      </c>
      <c r="F11" s="113">
        <v>0</v>
      </c>
      <c r="G11" s="113">
        <v>0</v>
      </c>
      <c r="H11" s="115">
        <v>211.75</v>
      </c>
      <c r="I11" s="115">
        <v>211.75</v>
      </c>
      <c r="J11" s="139">
        <v>0</v>
      </c>
      <c r="K11" s="139">
        <v>0</v>
      </c>
      <c r="L11" s="113">
        <v>0</v>
      </c>
      <c r="M11" s="134">
        <v>0</v>
      </c>
    </row>
    <row r="12" spans="1:13" ht="14.25">
      <c r="A12" s="201"/>
      <c r="B12" s="112" t="s">
        <v>24</v>
      </c>
      <c r="C12" s="139">
        <v>1300</v>
      </c>
      <c r="D12" s="118" t="s">
        <v>25</v>
      </c>
      <c r="E12" s="115">
        <v>1733.74</v>
      </c>
      <c r="F12" s="113">
        <v>0</v>
      </c>
      <c r="G12" s="113">
        <v>0</v>
      </c>
      <c r="H12" s="115">
        <v>1733.74</v>
      </c>
      <c r="I12" s="115">
        <v>1733.74</v>
      </c>
      <c r="J12" s="139">
        <v>0</v>
      </c>
      <c r="K12" s="139">
        <v>0</v>
      </c>
      <c r="L12" s="113">
        <v>0</v>
      </c>
      <c r="M12" s="134">
        <v>0</v>
      </c>
    </row>
    <row r="13" spans="1:13" ht="24">
      <c r="A13" s="201"/>
      <c r="B13" s="117" t="s">
        <v>26</v>
      </c>
      <c r="C13" s="139">
        <v>170.9</v>
      </c>
      <c r="D13" s="118" t="s">
        <v>27</v>
      </c>
      <c r="E13" s="113">
        <v>6524</v>
      </c>
      <c r="F13" s="113">
        <v>0</v>
      </c>
      <c r="G13" s="113">
        <v>2558</v>
      </c>
      <c r="H13" s="113">
        <v>3620.71</v>
      </c>
      <c r="I13" s="115">
        <v>2032.81</v>
      </c>
      <c r="J13" s="137">
        <v>339.29</v>
      </c>
      <c r="K13" s="137">
        <v>6</v>
      </c>
      <c r="L13" s="137">
        <v>0</v>
      </c>
      <c r="M13" s="137">
        <v>0</v>
      </c>
    </row>
    <row r="14" spans="1:13" ht="24">
      <c r="A14" s="201"/>
      <c r="B14" s="117" t="s">
        <v>28</v>
      </c>
      <c r="C14" s="139"/>
      <c r="D14" s="118" t="s">
        <v>29</v>
      </c>
      <c r="E14" s="113">
        <v>3747</v>
      </c>
      <c r="F14" s="113">
        <v>0</v>
      </c>
      <c r="G14" s="113">
        <v>1081</v>
      </c>
      <c r="H14" s="139">
        <v>2320.71</v>
      </c>
      <c r="I14" s="115">
        <v>2032.81</v>
      </c>
      <c r="J14" s="139">
        <v>339.29</v>
      </c>
      <c r="K14" s="139">
        <v>6</v>
      </c>
      <c r="L14" s="113">
        <v>0</v>
      </c>
      <c r="M14" s="134">
        <v>0</v>
      </c>
    </row>
    <row r="15" spans="1:13" ht="14.25">
      <c r="A15" s="180" t="s">
        <v>13</v>
      </c>
      <c r="B15" s="181"/>
      <c r="C15" s="137">
        <v>339.29</v>
      </c>
      <c r="D15" s="118" t="s">
        <v>30</v>
      </c>
      <c r="E15" s="113">
        <v>2777</v>
      </c>
      <c r="F15" s="113">
        <v>0</v>
      </c>
      <c r="G15" s="113">
        <v>1477</v>
      </c>
      <c r="H15" s="137">
        <v>1300</v>
      </c>
      <c r="I15" s="137"/>
      <c r="J15" s="137">
        <v>0</v>
      </c>
      <c r="K15" s="137">
        <v>0</v>
      </c>
      <c r="L15" s="113">
        <v>0</v>
      </c>
      <c r="M15" s="134">
        <v>0</v>
      </c>
    </row>
    <row r="16" spans="1:13" ht="14.25">
      <c r="A16" s="119" t="s">
        <v>14</v>
      </c>
      <c r="B16" s="120"/>
      <c r="C16" s="137">
        <v>6</v>
      </c>
      <c r="D16" s="121" t="s">
        <v>31</v>
      </c>
      <c r="E16" s="113">
        <v>1477</v>
      </c>
      <c r="F16" s="113">
        <v>0</v>
      </c>
      <c r="G16" s="113">
        <v>1477</v>
      </c>
      <c r="H16" s="139"/>
      <c r="I16" s="113">
        <v>0</v>
      </c>
      <c r="J16" s="139">
        <v>0</v>
      </c>
      <c r="K16" s="139">
        <v>0</v>
      </c>
      <c r="L16" s="139">
        <v>0</v>
      </c>
      <c r="M16" s="138">
        <v>0</v>
      </c>
    </row>
    <row r="17" spans="1:13" ht="14.25">
      <c r="A17" s="122" t="s">
        <v>15</v>
      </c>
      <c r="B17" s="123"/>
      <c r="C17" s="137">
        <v>0</v>
      </c>
      <c r="D17" s="124" t="s">
        <v>32</v>
      </c>
      <c r="E17" s="113">
        <v>1300</v>
      </c>
      <c r="F17" s="113"/>
      <c r="G17" s="113"/>
      <c r="H17" s="139">
        <v>1300</v>
      </c>
      <c r="I17" s="113"/>
      <c r="J17" s="139">
        <v>0</v>
      </c>
      <c r="K17" s="139">
        <v>0</v>
      </c>
      <c r="L17" s="139">
        <v>0</v>
      </c>
      <c r="M17" s="138">
        <v>0</v>
      </c>
    </row>
    <row r="18" spans="1:13" ht="14.25">
      <c r="A18" s="182" t="s">
        <v>16</v>
      </c>
      <c r="B18" s="183"/>
      <c r="C18" s="137">
        <v>0</v>
      </c>
      <c r="D18" s="124" t="s">
        <v>33</v>
      </c>
      <c r="E18" s="113">
        <v>0</v>
      </c>
      <c r="F18" s="113">
        <v>0</v>
      </c>
      <c r="G18" s="113">
        <v>0</v>
      </c>
      <c r="H18" s="139"/>
      <c r="I18" s="113">
        <v>0</v>
      </c>
      <c r="J18" s="139">
        <v>0</v>
      </c>
      <c r="K18" s="139">
        <v>0</v>
      </c>
      <c r="L18" s="139">
        <v>0</v>
      </c>
      <c r="M18" s="138">
        <v>0</v>
      </c>
    </row>
    <row r="19" spans="1:13" ht="14.25">
      <c r="A19" s="182"/>
      <c r="B19" s="183"/>
      <c r="C19" s="113"/>
      <c r="D19" s="121" t="s">
        <v>34</v>
      </c>
      <c r="E19" s="113">
        <v>0</v>
      </c>
      <c r="F19" s="113">
        <v>0</v>
      </c>
      <c r="G19" s="113">
        <v>0</v>
      </c>
      <c r="H19" s="139">
        <v>0</v>
      </c>
      <c r="I19" s="113">
        <v>0</v>
      </c>
      <c r="J19" s="139">
        <v>0</v>
      </c>
      <c r="K19" s="139">
        <v>0</v>
      </c>
      <c r="L19" s="139">
        <v>0</v>
      </c>
      <c r="M19" s="138">
        <v>0</v>
      </c>
    </row>
    <row r="20" spans="1:13" ht="14.25">
      <c r="A20" s="203"/>
      <c r="B20" s="204"/>
      <c r="C20" s="113"/>
      <c r="D20" s="125" t="s">
        <v>35</v>
      </c>
      <c r="E20" s="113">
        <v>0</v>
      </c>
      <c r="F20" s="113">
        <v>0</v>
      </c>
      <c r="G20" s="113">
        <v>0</v>
      </c>
      <c r="H20" s="139">
        <v>0</v>
      </c>
      <c r="I20" s="113">
        <v>0</v>
      </c>
      <c r="J20" s="139">
        <v>0</v>
      </c>
      <c r="K20" s="139">
        <v>0</v>
      </c>
      <c r="L20" s="139">
        <v>0</v>
      </c>
      <c r="M20" s="138">
        <v>0</v>
      </c>
    </row>
    <row r="21" spans="1:13" ht="14.25">
      <c r="A21" s="203" t="s">
        <v>36</v>
      </c>
      <c r="B21" s="204"/>
      <c r="C21" s="113">
        <v>21526.9</v>
      </c>
      <c r="D21" s="125"/>
      <c r="E21" s="126"/>
      <c r="F21" s="126"/>
      <c r="G21" s="126"/>
      <c r="H21" s="126"/>
      <c r="I21" s="126"/>
      <c r="J21" s="126"/>
      <c r="K21" s="126"/>
      <c r="L21" s="126"/>
      <c r="M21" s="134"/>
    </row>
    <row r="22" spans="1:13" ht="19.5" customHeight="1">
      <c r="A22" s="205" t="s">
        <v>37</v>
      </c>
      <c r="B22" s="206"/>
      <c r="C22" s="115">
        <v>2558</v>
      </c>
      <c r="D22" s="125"/>
      <c r="E22" s="115"/>
      <c r="F22" s="115"/>
      <c r="G22" s="115"/>
      <c r="H22" s="127"/>
      <c r="I22" s="115"/>
      <c r="J22" s="115"/>
      <c r="K22" s="115"/>
      <c r="L22" s="115"/>
      <c r="M22" s="134"/>
    </row>
    <row r="23" spans="1:13" ht="19.5" customHeight="1">
      <c r="A23" s="205" t="s">
        <v>38</v>
      </c>
      <c r="B23" s="206"/>
      <c r="C23" s="115">
        <v>0</v>
      </c>
      <c r="D23" s="112"/>
      <c r="E23" s="115"/>
      <c r="F23" s="115"/>
      <c r="G23" s="115"/>
      <c r="H23" s="127"/>
      <c r="I23" s="115"/>
      <c r="J23" s="115"/>
      <c r="K23" s="115"/>
      <c r="L23" s="115"/>
      <c r="M23" s="134"/>
    </row>
    <row r="24" spans="1:13" ht="14.25">
      <c r="A24" s="203"/>
      <c r="B24" s="204"/>
      <c r="C24" s="115"/>
      <c r="D24" s="112"/>
      <c r="E24" s="115"/>
      <c r="F24" s="115"/>
      <c r="G24" s="115"/>
      <c r="H24" s="127"/>
      <c r="I24" s="115"/>
      <c r="J24" s="115"/>
      <c r="K24" s="115"/>
      <c r="L24" s="115"/>
      <c r="M24" s="135"/>
    </row>
    <row r="25" spans="1:13" ht="14.25">
      <c r="A25" s="190" t="s">
        <v>39</v>
      </c>
      <c r="B25" s="202"/>
      <c r="C25" s="113">
        <v>24084.9</v>
      </c>
      <c r="D25" s="128" t="s">
        <v>40</v>
      </c>
      <c r="E25" s="113">
        <v>24084.9</v>
      </c>
      <c r="F25" s="115">
        <v>0</v>
      </c>
      <c r="G25" s="115">
        <v>2558</v>
      </c>
      <c r="H25" s="113">
        <v>21181.62</v>
      </c>
      <c r="I25" s="113">
        <v>19593.72</v>
      </c>
      <c r="J25" s="115">
        <v>339.29</v>
      </c>
      <c r="K25" s="115">
        <v>6</v>
      </c>
      <c r="L25" s="115">
        <v>0</v>
      </c>
      <c r="M25" s="134">
        <v>0</v>
      </c>
    </row>
  </sheetData>
  <sheetProtection formatCells="0" formatColumns="0" formatRows="0"/>
  <mergeCells count="24">
    <mergeCell ref="A9:A14"/>
    <mergeCell ref="A25:B25"/>
    <mergeCell ref="A21:B21"/>
    <mergeCell ref="A22:B22"/>
    <mergeCell ref="A23:B23"/>
    <mergeCell ref="A24:B24"/>
    <mergeCell ref="A19:B19"/>
    <mergeCell ref="A20:B20"/>
    <mergeCell ref="J7:J8"/>
    <mergeCell ref="K7:K8"/>
    <mergeCell ref="E6:E8"/>
    <mergeCell ref="F6:F8"/>
    <mergeCell ref="M7:M8"/>
    <mergeCell ref="L7:L8"/>
    <mergeCell ref="G6:G8"/>
    <mergeCell ref="A6:B8"/>
    <mergeCell ref="A15:B15"/>
    <mergeCell ref="A18:B18"/>
    <mergeCell ref="A2:B2"/>
    <mergeCell ref="A3:M3"/>
    <mergeCell ref="A4:D4"/>
    <mergeCell ref="H7:I7"/>
    <mergeCell ref="C6:C8"/>
    <mergeCell ref="D6:D8"/>
  </mergeCells>
  <printOptions horizontalCentered="1"/>
  <pageMargins left="0" right="0" top="0.2" bottom="0.79" header="0.51" footer="0.51"/>
  <pageSetup horizontalDpi="360" verticalDpi="36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"/>
  <sheetViews>
    <sheetView showGridLines="0" showZeros="0" zoomScalePageLayoutView="0" workbookViewId="0" topLeftCell="C1">
      <selection activeCell="I7" sqref="I7:I14"/>
    </sheetView>
  </sheetViews>
  <sheetFormatPr defaultColWidth="7.25390625" defaultRowHeight="14.25"/>
  <cols>
    <col min="1" max="1" width="8.125" style="96" customWidth="1"/>
    <col min="2" max="2" width="16.875" style="96" customWidth="1"/>
    <col min="3" max="3" width="8.50390625" style="96" customWidth="1"/>
    <col min="4" max="4" width="22.125" style="99" customWidth="1"/>
    <col min="5" max="5" width="10.375" style="100" customWidth="1"/>
    <col min="6" max="6" width="10.50390625" style="100" customWidth="1"/>
    <col min="7" max="18" width="8.625" style="100" customWidth="1"/>
    <col min="19" max="16384" width="7.25390625" style="96" customWidth="1"/>
  </cols>
  <sheetData>
    <row r="1" spans="1:18" ht="25.5" customHeight="1">
      <c r="A1" s="92"/>
      <c r="B1" s="92"/>
      <c r="C1" s="93"/>
      <c r="D1" s="94"/>
      <c r="E1" s="95"/>
      <c r="F1" s="95"/>
      <c r="G1" s="95"/>
      <c r="H1" s="95"/>
      <c r="I1" s="95"/>
      <c r="J1" s="95"/>
      <c r="K1" s="95"/>
      <c r="R1" s="161" t="s">
        <v>42</v>
      </c>
    </row>
    <row r="2" spans="3:18" ht="25.5" customHeight="1">
      <c r="C2" s="207" t="s">
        <v>43</v>
      </c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</row>
    <row r="3" spans="3:18" ht="25.5" customHeight="1">
      <c r="C3" s="208"/>
      <c r="D3" s="209"/>
      <c r="F3" s="97"/>
      <c r="G3" s="95"/>
      <c r="H3" s="95"/>
      <c r="I3" s="95"/>
      <c r="J3" s="95"/>
      <c r="K3" s="95"/>
      <c r="R3" s="162" t="s">
        <v>2</v>
      </c>
    </row>
    <row r="4" spans="1:18" ht="23.25" customHeight="1">
      <c r="A4" s="211" t="s">
        <v>44</v>
      </c>
      <c r="B4" s="211" t="s">
        <v>45</v>
      </c>
      <c r="C4" s="212" t="s">
        <v>46</v>
      </c>
      <c r="D4" s="214" t="s">
        <v>47</v>
      </c>
      <c r="E4" s="215" t="s">
        <v>48</v>
      </c>
      <c r="F4" s="210" t="s">
        <v>12</v>
      </c>
      <c r="G4" s="210"/>
      <c r="H4" s="210"/>
      <c r="I4" s="210"/>
      <c r="J4" s="210"/>
      <c r="K4" s="216" t="s">
        <v>13</v>
      </c>
      <c r="L4" s="218" t="s">
        <v>14</v>
      </c>
      <c r="M4" s="218" t="s">
        <v>15</v>
      </c>
      <c r="N4" s="218" t="s">
        <v>49</v>
      </c>
      <c r="O4" s="218" t="s">
        <v>215</v>
      </c>
      <c r="P4" s="218" t="s">
        <v>10</v>
      </c>
      <c r="Q4" s="218" t="s">
        <v>9</v>
      </c>
      <c r="R4" s="220" t="s">
        <v>16</v>
      </c>
    </row>
    <row r="5" spans="1:18" ht="34.5" customHeight="1">
      <c r="A5" s="211"/>
      <c r="B5" s="211"/>
      <c r="C5" s="213"/>
      <c r="D5" s="214"/>
      <c r="E5" s="215"/>
      <c r="F5" s="98" t="s">
        <v>20</v>
      </c>
      <c r="G5" s="163" t="s">
        <v>50</v>
      </c>
      <c r="H5" s="163" t="s">
        <v>24</v>
      </c>
      <c r="I5" s="164" t="s">
        <v>51</v>
      </c>
      <c r="J5" s="163" t="s">
        <v>28</v>
      </c>
      <c r="K5" s="217"/>
      <c r="L5" s="219"/>
      <c r="M5" s="219"/>
      <c r="N5" s="219"/>
      <c r="O5" s="219"/>
      <c r="P5" s="219"/>
      <c r="Q5" s="219"/>
      <c r="R5" s="221"/>
    </row>
    <row r="6" spans="1:18" s="91" customFormat="1" ht="21.75" customHeight="1">
      <c r="A6" s="101" t="s">
        <v>52</v>
      </c>
      <c r="B6" s="101" t="s">
        <v>52</v>
      </c>
      <c r="C6" s="102" t="s">
        <v>52</v>
      </c>
      <c r="D6" s="101" t="s">
        <v>52</v>
      </c>
      <c r="E6" s="166">
        <v>1</v>
      </c>
      <c r="F6" s="166">
        <v>2</v>
      </c>
      <c r="G6" s="166">
        <v>3</v>
      </c>
      <c r="H6" s="166">
        <v>4</v>
      </c>
      <c r="I6" s="166">
        <v>5</v>
      </c>
      <c r="J6" s="166">
        <v>6</v>
      </c>
      <c r="K6" s="166">
        <v>7</v>
      </c>
      <c r="L6" s="166">
        <v>8</v>
      </c>
      <c r="M6" s="166">
        <v>9</v>
      </c>
      <c r="N6" s="166">
        <v>10</v>
      </c>
      <c r="O6" s="166">
        <v>11</v>
      </c>
      <c r="P6" s="166">
        <v>12</v>
      </c>
      <c r="Q6" s="166">
        <v>13</v>
      </c>
      <c r="R6" s="166">
        <v>14</v>
      </c>
    </row>
    <row r="7" spans="1:18" ht="11.25">
      <c r="A7" s="167">
        <v>200</v>
      </c>
      <c r="B7" s="167" t="s">
        <v>217</v>
      </c>
      <c r="C7" s="167">
        <v>2050101</v>
      </c>
      <c r="D7" s="168" t="s">
        <v>53</v>
      </c>
      <c r="E7" s="169">
        <v>377.2231504</v>
      </c>
      <c r="F7" s="169">
        <v>327.2231504</v>
      </c>
      <c r="G7" s="169">
        <v>0</v>
      </c>
      <c r="H7" s="169">
        <v>0</v>
      </c>
      <c r="I7" s="169">
        <v>50</v>
      </c>
      <c r="J7" s="169">
        <v>0</v>
      </c>
      <c r="K7" s="169">
        <v>0</v>
      </c>
      <c r="L7" s="169">
        <v>0</v>
      </c>
      <c r="M7" s="169">
        <v>0</v>
      </c>
      <c r="N7" s="169">
        <v>0</v>
      </c>
      <c r="O7" s="169">
        <v>0</v>
      </c>
      <c r="P7" s="169">
        <v>0</v>
      </c>
      <c r="Q7" s="169">
        <v>0</v>
      </c>
      <c r="R7" s="169">
        <v>0</v>
      </c>
    </row>
    <row r="8" spans="1:18" ht="11.25">
      <c r="A8" s="167">
        <v>200</v>
      </c>
      <c r="B8" s="167" t="s">
        <v>217</v>
      </c>
      <c r="C8" s="167">
        <v>2050102</v>
      </c>
      <c r="D8" s="168" t="s">
        <v>60</v>
      </c>
      <c r="E8" s="169">
        <v>137.2</v>
      </c>
      <c r="F8" s="169">
        <v>5</v>
      </c>
      <c r="G8" s="169">
        <v>0</v>
      </c>
      <c r="H8" s="169">
        <v>0</v>
      </c>
      <c r="I8" s="169">
        <v>52.2</v>
      </c>
      <c r="J8" s="169">
        <v>0</v>
      </c>
      <c r="K8" s="169">
        <v>0</v>
      </c>
      <c r="L8" s="169">
        <v>0</v>
      </c>
      <c r="M8" s="169">
        <v>0</v>
      </c>
      <c r="N8" s="169">
        <v>0</v>
      </c>
      <c r="O8" s="169">
        <v>0</v>
      </c>
      <c r="P8" s="169">
        <v>80</v>
      </c>
      <c r="Q8" s="169">
        <v>0</v>
      </c>
      <c r="R8" s="169">
        <v>0</v>
      </c>
    </row>
    <row r="9" spans="1:18" ht="11.25">
      <c r="A9" s="167">
        <v>200</v>
      </c>
      <c r="B9" s="167" t="s">
        <v>217</v>
      </c>
      <c r="C9" s="167">
        <v>2050201</v>
      </c>
      <c r="D9" s="168" t="s">
        <v>65</v>
      </c>
      <c r="E9" s="169">
        <v>511</v>
      </c>
      <c r="F9" s="169">
        <v>0</v>
      </c>
      <c r="G9" s="169">
        <v>0</v>
      </c>
      <c r="H9" s="169">
        <v>0</v>
      </c>
      <c r="I9" s="169">
        <v>0</v>
      </c>
      <c r="J9" s="169">
        <v>0</v>
      </c>
      <c r="K9" s="169">
        <v>252</v>
      </c>
      <c r="L9" s="169">
        <v>0</v>
      </c>
      <c r="M9" s="169">
        <v>0</v>
      </c>
      <c r="N9" s="169">
        <v>0</v>
      </c>
      <c r="O9" s="169">
        <v>0</v>
      </c>
      <c r="P9" s="169">
        <v>259</v>
      </c>
      <c r="Q9" s="169">
        <v>0</v>
      </c>
      <c r="R9" s="169">
        <v>0</v>
      </c>
    </row>
    <row r="10" spans="1:18" ht="11.25">
      <c r="A10" s="167">
        <v>200</v>
      </c>
      <c r="B10" s="167" t="s">
        <v>217</v>
      </c>
      <c r="C10" s="167">
        <v>2050202</v>
      </c>
      <c r="D10" s="168" t="s">
        <v>66</v>
      </c>
      <c r="E10" s="169">
        <v>12315.564339400004</v>
      </c>
      <c r="F10" s="169">
        <v>11454.969839400002</v>
      </c>
      <c r="G10" s="169">
        <v>117</v>
      </c>
      <c r="H10" s="169">
        <v>0</v>
      </c>
      <c r="I10" s="169">
        <v>19.3045</v>
      </c>
      <c r="J10" s="169">
        <v>0</v>
      </c>
      <c r="K10" s="169">
        <v>87.29</v>
      </c>
      <c r="L10" s="169">
        <v>0</v>
      </c>
      <c r="M10" s="169">
        <v>0</v>
      </c>
      <c r="N10" s="169">
        <v>0</v>
      </c>
      <c r="O10" s="169">
        <v>0</v>
      </c>
      <c r="P10" s="169">
        <v>637</v>
      </c>
      <c r="Q10" s="169">
        <v>0</v>
      </c>
      <c r="R10" s="169">
        <v>0</v>
      </c>
    </row>
    <row r="11" spans="1:18" ht="11.25">
      <c r="A11" s="167">
        <v>200</v>
      </c>
      <c r="B11" s="167" t="s">
        <v>217</v>
      </c>
      <c r="C11" s="167">
        <v>2050203</v>
      </c>
      <c r="D11" s="168" t="s">
        <v>75</v>
      </c>
      <c r="E11" s="169">
        <v>4182.271195799999</v>
      </c>
      <c r="F11" s="169">
        <v>4085.8711957999994</v>
      </c>
      <c r="G11" s="169">
        <v>0</v>
      </c>
      <c r="H11" s="169">
        <v>0</v>
      </c>
      <c r="I11" s="169">
        <v>4.4</v>
      </c>
      <c r="J11" s="169">
        <v>0</v>
      </c>
      <c r="K11" s="169">
        <v>0</v>
      </c>
      <c r="L11" s="169">
        <v>0</v>
      </c>
      <c r="M11" s="169">
        <v>0</v>
      </c>
      <c r="N11" s="169">
        <v>0</v>
      </c>
      <c r="O11" s="169">
        <v>0</v>
      </c>
      <c r="P11" s="169">
        <v>92</v>
      </c>
      <c r="Q11" s="169">
        <v>0</v>
      </c>
      <c r="R11" s="169">
        <v>0</v>
      </c>
    </row>
    <row r="12" spans="1:18" ht="11.25">
      <c r="A12" s="167">
        <v>200</v>
      </c>
      <c r="B12" s="167" t="s">
        <v>217</v>
      </c>
      <c r="C12" s="167">
        <v>2050299</v>
      </c>
      <c r="D12" s="168" t="s">
        <v>67</v>
      </c>
      <c r="E12" s="169">
        <v>77</v>
      </c>
      <c r="F12" s="169">
        <v>64</v>
      </c>
      <c r="G12" s="169">
        <v>0</v>
      </c>
      <c r="H12" s="169">
        <v>0</v>
      </c>
      <c r="I12" s="169">
        <v>0</v>
      </c>
      <c r="J12" s="169">
        <v>0</v>
      </c>
      <c r="K12" s="169">
        <v>0</v>
      </c>
      <c r="L12" s="169">
        <v>0</v>
      </c>
      <c r="M12" s="169">
        <v>0</v>
      </c>
      <c r="N12" s="169">
        <v>0</v>
      </c>
      <c r="O12" s="169">
        <v>0</v>
      </c>
      <c r="P12" s="169">
        <v>13</v>
      </c>
      <c r="Q12" s="169">
        <v>0</v>
      </c>
      <c r="R12" s="169">
        <v>0</v>
      </c>
    </row>
    <row r="13" spans="1:18" ht="11.25">
      <c r="A13" s="167">
        <v>200</v>
      </c>
      <c r="B13" s="167" t="s">
        <v>217</v>
      </c>
      <c r="C13" s="167">
        <v>2050801</v>
      </c>
      <c r="D13" s="168" t="s">
        <v>68</v>
      </c>
      <c r="E13" s="169">
        <v>72.16922680000002</v>
      </c>
      <c r="F13" s="169">
        <v>52.16922680000001</v>
      </c>
      <c r="G13" s="169">
        <v>0</v>
      </c>
      <c r="H13" s="169">
        <v>0</v>
      </c>
      <c r="I13" s="169">
        <v>20</v>
      </c>
      <c r="J13" s="169">
        <v>0</v>
      </c>
      <c r="K13" s="169">
        <v>0</v>
      </c>
      <c r="L13" s="169">
        <v>0</v>
      </c>
      <c r="M13" s="169">
        <v>0</v>
      </c>
      <c r="N13" s="169">
        <v>0</v>
      </c>
      <c r="O13" s="169">
        <v>0</v>
      </c>
      <c r="P13" s="169">
        <v>0</v>
      </c>
      <c r="Q13" s="169">
        <v>0</v>
      </c>
      <c r="R13" s="169">
        <v>0</v>
      </c>
    </row>
    <row r="14" spans="1:18" ht="11.25">
      <c r="A14" s="167">
        <v>200</v>
      </c>
      <c r="B14" s="167" t="s">
        <v>217</v>
      </c>
      <c r="C14" s="167">
        <v>2050899</v>
      </c>
      <c r="D14" s="168" t="s">
        <v>69</v>
      </c>
      <c r="E14" s="169">
        <v>25</v>
      </c>
      <c r="F14" s="169">
        <v>0</v>
      </c>
      <c r="G14" s="169">
        <v>0</v>
      </c>
      <c r="H14" s="169">
        <v>0</v>
      </c>
      <c r="I14" s="169">
        <v>25</v>
      </c>
      <c r="J14" s="169">
        <v>0</v>
      </c>
      <c r="K14" s="169">
        <v>0</v>
      </c>
      <c r="L14" s="169">
        <v>0</v>
      </c>
      <c r="M14" s="169">
        <v>0</v>
      </c>
      <c r="N14" s="169">
        <v>0</v>
      </c>
      <c r="O14" s="169">
        <v>0</v>
      </c>
      <c r="P14" s="169">
        <v>0</v>
      </c>
      <c r="Q14" s="169">
        <v>0</v>
      </c>
      <c r="R14" s="169">
        <v>0</v>
      </c>
    </row>
    <row r="15" spans="1:18" ht="11.25">
      <c r="A15" s="167">
        <v>200</v>
      </c>
      <c r="B15" s="167" t="s">
        <v>217</v>
      </c>
      <c r="C15" s="167">
        <v>2050901</v>
      </c>
      <c r="D15" s="168" t="s">
        <v>72</v>
      </c>
      <c r="E15" s="169">
        <v>844</v>
      </c>
      <c r="F15" s="169">
        <v>0</v>
      </c>
      <c r="G15" s="169">
        <v>0</v>
      </c>
      <c r="H15" s="169">
        <v>500</v>
      </c>
      <c r="I15" s="169">
        <v>0</v>
      </c>
      <c r="J15" s="169">
        <v>0</v>
      </c>
      <c r="K15" s="169">
        <v>0</v>
      </c>
      <c r="L15" s="169">
        <v>0</v>
      </c>
      <c r="M15" s="169">
        <v>0</v>
      </c>
      <c r="N15" s="169">
        <v>0</v>
      </c>
      <c r="O15" s="169">
        <v>0</v>
      </c>
      <c r="P15" s="169">
        <v>344</v>
      </c>
      <c r="Q15" s="169">
        <v>0</v>
      </c>
      <c r="R15" s="169">
        <v>0</v>
      </c>
    </row>
    <row r="16" spans="1:18" ht="11.25">
      <c r="A16" s="167">
        <v>200</v>
      </c>
      <c r="B16" s="167" t="s">
        <v>217</v>
      </c>
      <c r="C16" s="167">
        <v>2050902</v>
      </c>
      <c r="D16" s="168" t="s">
        <v>216</v>
      </c>
      <c r="E16" s="169">
        <v>94</v>
      </c>
      <c r="F16" s="169">
        <v>0</v>
      </c>
      <c r="G16" s="169">
        <v>0</v>
      </c>
      <c r="H16" s="169">
        <v>0</v>
      </c>
      <c r="I16" s="169">
        <v>0</v>
      </c>
      <c r="J16" s="169">
        <v>0</v>
      </c>
      <c r="K16" s="169">
        <v>0</v>
      </c>
      <c r="L16" s="169">
        <v>0</v>
      </c>
      <c r="M16" s="169">
        <v>0</v>
      </c>
      <c r="N16" s="169">
        <v>0</v>
      </c>
      <c r="O16" s="169">
        <v>0</v>
      </c>
      <c r="P16" s="169">
        <v>94</v>
      </c>
      <c r="Q16" s="169">
        <v>0</v>
      </c>
      <c r="R16" s="169">
        <v>0</v>
      </c>
    </row>
    <row r="17" spans="1:18" ht="11.25">
      <c r="A17" s="167">
        <v>200</v>
      </c>
      <c r="B17" s="167" t="s">
        <v>217</v>
      </c>
      <c r="C17" s="167">
        <v>2050903</v>
      </c>
      <c r="D17" s="168" t="s">
        <v>73</v>
      </c>
      <c r="E17" s="169">
        <v>1429</v>
      </c>
      <c r="F17" s="169">
        <v>0</v>
      </c>
      <c r="G17" s="169">
        <v>0</v>
      </c>
      <c r="H17" s="169">
        <v>590</v>
      </c>
      <c r="I17" s="169">
        <v>0</v>
      </c>
      <c r="J17" s="169">
        <v>0</v>
      </c>
      <c r="K17" s="169">
        <v>0</v>
      </c>
      <c r="L17" s="169">
        <v>0</v>
      </c>
      <c r="M17" s="169">
        <v>0</v>
      </c>
      <c r="N17" s="169">
        <v>0</v>
      </c>
      <c r="O17" s="169">
        <v>0</v>
      </c>
      <c r="P17" s="169">
        <v>839</v>
      </c>
      <c r="Q17" s="169">
        <v>0</v>
      </c>
      <c r="R17" s="169">
        <v>0</v>
      </c>
    </row>
    <row r="18" spans="1:18" ht="11.25">
      <c r="A18" s="167">
        <v>200</v>
      </c>
      <c r="B18" s="167" t="s">
        <v>217</v>
      </c>
      <c r="C18" s="167">
        <v>2050904</v>
      </c>
      <c r="D18" s="168" t="s">
        <v>74</v>
      </c>
      <c r="E18" s="169">
        <v>410</v>
      </c>
      <c r="F18" s="169">
        <v>0</v>
      </c>
      <c r="G18" s="169">
        <v>0</v>
      </c>
      <c r="H18" s="169">
        <v>210</v>
      </c>
      <c r="I18" s="169">
        <v>0</v>
      </c>
      <c r="J18" s="169">
        <v>0</v>
      </c>
      <c r="K18" s="169">
        <v>0</v>
      </c>
      <c r="L18" s="169">
        <v>0</v>
      </c>
      <c r="M18" s="169">
        <v>0</v>
      </c>
      <c r="N18" s="169">
        <v>0</v>
      </c>
      <c r="O18" s="169">
        <v>0</v>
      </c>
      <c r="P18" s="169">
        <v>200</v>
      </c>
      <c r="Q18" s="169">
        <v>0</v>
      </c>
      <c r="R18" s="169">
        <v>0</v>
      </c>
    </row>
    <row r="19" spans="1:18" ht="11.25">
      <c r="A19" s="167">
        <v>200</v>
      </c>
      <c r="B19" s="167" t="s">
        <v>217</v>
      </c>
      <c r="C19" s="167">
        <v>2080501</v>
      </c>
      <c r="D19" s="168" t="s">
        <v>54</v>
      </c>
      <c r="E19" s="169">
        <v>3.882</v>
      </c>
      <c r="F19" s="169">
        <v>3.882</v>
      </c>
      <c r="G19" s="169">
        <v>0</v>
      </c>
      <c r="H19" s="169">
        <v>0</v>
      </c>
      <c r="I19" s="169">
        <v>0</v>
      </c>
      <c r="J19" s="169">
        <v>0</v>
      </c>
      <c r="K19" s="169">
        <v>0</v>
      </c>
      <c r="L19" s="169">
        <v>0</v>
      </c>
      <c r="M19" s="169">
        <v>0</v>
      </c>
      <c r="N19" s="169">
        <v>0</v>
      </c>
      <c r="O19" s="169">
        <v>0</v>
      </c>
      <c r="P19" s="169">
        <v>0</v>
      </c>
      <c r="Q19" s="169">
        <v>0</v>
      </c>
      <c r="R19" s="169">
        <v>0</v>
      </c>
    </row>
    <row r="20" spans="1:18" ht="11.25">
      <c r="A20" s="167">
        <v>200</v>
      </c>
      <c r="B20" s="167" t="s">
        <v>217</v>
      </c>
      <c r="C20" s="167">
        <v>2080502</v>
      </c>
      <c r="D20" s="168" t="s">
        <v>62</v>
      </c>
      <c r="E20" s="169">
        <v>167.95128</v>
      </c>
      <c r="F20" s="169">
        <v>167.95128</v>
      </c>
      <c r="G20" s="169">
        <v>0</v>
      </c>
      <c r="H20" s="169">
        <v>0</v>
      </c>
      <c r="I20" s="169">
        <v>0</v>
      </c>
      <c r="J20" s="169">
        <v>0</v>
      </c>
      <c r="K20" s="169">
        <v>0</v>
      </c>
      <c r="L20" s="169">
        <v>0</v>
      </c>
      <c r="M20" s="169">
        <v>0</v>
      </c>
      <c r="N20" s="169">
        <v>0</v>
      </c>
      <c r="O20" s="169">
        <v>0</v>
      </c>
      <c r="P20" s="169">
        <v>0</v>
      </c>
      <c r="Q20" s="169">
        <v>0</v>
      </c>
      <c r="R20" s="169">
        <v>0</v>
      </c>
    </row>
    <row r="21" spans="1:18" ht="11.25">
      <c r="A21" s="167">
        <v>200</v>
      </c>
      <c r="B21" s="167" t="s">
        <v>217</v>
      </c>
      <c r="C21" s="167">
        <v>2080505</v>
      </c>
      <c r="D21" s="168" t="s">
        <v>55</v>
      </c>
      <c r="E21" s="169">
        <v>1923.5093279999999</v>
      </c>
      <c r="F21" s="169">
        <v>1923.5093279999999</v>
      </c>
      <c r="G21" s="169">
        <v>0</v>
      </c>
      <c r="H21" s="169">
        <v>0</v>
      </c>
      <c r="I21" s="169">
        <v>0</v>
      </c>
      <c r="J21" s="169">
        <v>0</v>
      </c>
      <c r="K21" s="169">
        <v>0</v>
      </c>
      <c r="L21" s="169">
        <v>0</v>
      </c>
      <c r="M21" s="169">
        <v>0</v>
      </c>
      <c r="N21" s="169">
        <v>0</v>
      </c>
      <c r="O21" s="169">
        <v>0</v>
      </c>
      <c r="P21" s="169">
        <v>0</v>
      </c>
      <c r="Q21" s="169">
        <v>0</v>
      </c>
      <c r="R21" s="169">
        <v>0</v>
      </c>
    </row>
    <row r="22" spans="1:18" ht="11.25">
      <c r="A22" s="167">
        <v>200</v>
      </c>
      <c r="B22" s="167" t="s">
        <v>217</v>
      </c>
      <c r="C22" s="167">
        <v>2082702</v>
      </c>
      <c r="D22" s="168" t="s">
        <v>56</v>
      </c>
      <c r="E22" s="169">
        <v>29.546082800000008</v>
      </c>
      <c r="F22" s="169">
        <v>29.546082800000008</v>
      </c>
      <c r="G22" s="169">
        <v>0</v>
      </c>
      <c r="H22" s="169">
        <v>0</v>
      </c>
      <c r="I22" s="169">
        <v>0</v>
      </c>
      <c r="J22" s="169">
        <v>0</v>
      </c>
      <c r="K22" s="169">
        <v>0</v>
      </c>
      <c r="L22" s="169">
        <v>0</v>
      </c>
      <c r="M22" s="169">
        <v>0</v>
      </c>
      <c r="N22" s="169">
        <v>0</v>
      </c>
      <c r="O22" s="169">
        <v>0</v>
      </c>
      <c r="P22" s="169">
        <v>0</v>
      </c>
      <c r="Q22" s="169">
        <v>0</v>
      </c>
      <c r="R22" s="169">
        <v>0</v>
      </c>
    </row>
    <row r="23" spans="1:18" ht="11.25">
      <c r="A23" s="167">
        <v>200</v>
      </c>
      <c r="B23" s="167" t="s">
        <v>217</v>
      </c>
      <c r="C23" s="167">
        <v>2082703</v>
      </c>
      <c r="D23" s="168" t="s">
        <v>57</v>
      </c>
      <c r="E23" s="169">
        <v>29.887321800000002</v>
      </c>
      <c r="F23" s="169">
        <v>29.887321800000002</v>
      </c>
      <c r="G23" s="169">
        <v>0</v>
      </c>
      <c r="H23" s="169">
        <v>0</v>
      </c>
      <c r="I23" s="169">
        <v>0</v>
      </c>
      <c r="J23" s="169">
        <v>0</v>
      </c>
      <c r="K23" s="169">
        <v>0</v>
      </c>
      <c r="L23" s="169">
        <v>0</v>
      </c>
      <c r="M23" s="169">
        <v>0</v>
      </c>
      <c r="N23" s="169">
        <v>0</v>
      </c>
      <c r="O23" s="169">
        <v>0</v>
      </c>
      <c r="P23" s="169">
        <v>0</v>
      </c>
      <c r="Q23" s="169">
        <v>0</v>
      </c>
      <c r="R23" s="169">
        <v>0</v>
      </c>
    </row>
    <row r="24" spans="1:18" ht="11.25">
      <c r="A24" s="167">
        <v>200</v>
      </c>
      <c r="B24" s="167" t="s">
        <v>217</v>
      </c>
      <c r="C24" s="167">
        <v>2101101</v>
      </c>
      <c r="D24" s="168" t="s">
        <v>58</v>
      </c>
      <c r="E24" s="169">
        <v>10.496500000000001</v>
      </c>
      <c r="F24" s="169">
        <v>10.496500000000001</v>
      </c>
      <c r="G24" s="169">
        <v>0</v>
      </c>
      <c r="H24" s="169">
        <v>0</v>
      </c>
      <c r="I24" s="169">
        <v>0</v>
      </c>
      <c r="J24" s="169">
        <v>0</v>
      </c>
      <c r="K24" s="169">
        <v>0</v>
      </c>
      <c r="L24" s="169">
        <v>0</v>
      </c>
      <c r="M24" s="169">
        <v>0</v>
      </c>
      <c r="N24" s="169">
        <v>0</v>
      </c>
      <c r="O24" s="169">
        <v>0</v>
      </c>
      <c r="P24" s="169">
        <v>0</v>
      </c>
      <c r="Q24" s="169">
        <v>0</v>
      </c>
      <c r="R24" s="169">
        <v>0</v>
      </c>
    </row>
    <row r="25" spans="1:18" ht="11.25">
      <c r="A25" s="167">
        <v>200</v>
      </c>
      <c r="B25" s="167" t="s">
        <v>217</v>
      </c>
      <c r="C25" s="167">
        <v>2101102</v>
      </c>
      <c r="D25" s="168" t="s">
        <v>61</v>
      </c>
      <c r="E25" s="169">
        <v>451.951836</v>
      </c>
      <c r="F25" s="169">
        <v>451.951836</v>
      </c>
      <c r="G25" s="169">
        <v>0</v>
      </c>
      <c r="H25" s="169">
        <v>0</v>
      </c>
      <c r="I25" s="169">
        <v>0</v>
      </c>
      <c r="J25" s="169">
        <v>0</v>
      </c>
      <c r="K25" s="169">
        <v>0</v>
      </c>
      <c r="L25" s="169">
        <v>0</v>
      </c>
      <c r="M25" s="169">
        <v>0</v>
      </c>
      <c r="N25" s="169">
        <v>0</v>
      </c>
      <c r="O25" s="169">
        <v>0</v>
      </c>
      <c r="P25" s="169">
        <v>0</v>
      </c>
      <c r="Q25" s="169">
        <v>0</v>
      </c>
      <c r="R25" s="169">
        <v>0</v>
      </c>
    </row>
    <row r="26" spans="1:18" ht="11.25">
      <c r="A26" s="167">
        <v>200</v>
      </c>
      <c r="B26" s="167" t="s">
        <v>217</v>
      </c>
      <c r="C26" s="167">
        <v>2210201</v>
      </c>
      <c r="D26" s="168" t="s">
        <v>59</v>
      </c>
      <c r="E26" s="169">
        <v>987.253388</v>
      </c>
      <c r="F26" s="169">
        <v>987.253388</v>
      </c>
      <c r="G26" s="169">
        <v>0</v>
      </c>
      <c r="H26" s="169">
        <v>0</v>
      </c>
      <c r="I26" s="169">
        <v>0</v>
      </c>
      <c r="J26" s="169">
        <v>0</v>
      </c>
      <c r="K26" s="169">
        <v>0</v>
      </c>
      <c r="L26" s="169">
        <v>0</v>
      </c>
      <c r="M26" s="169">
        <v>0</v>
      </c>
      <c r="N26" s="169">
        <v>0</v>
      </c>
      <c r="O26" s="169">
        <v>0</v>
      </c>
      <c r="P26" s="169">
        <v>0</v>
      </c>
      <c r="Q26" s="169">
        <v>0</v>
      </c>
      <c r="R26" s="169">
        <v>0</v>
      </c>
    </row>
    <row r="27" spans="1:18" ht="11.25">
      <c r="A27" s="167">
        <v>200</v>
      </c>
      <c r="B27" s="167" t="s">
        <v>217</v>
      </c>
      <c r="C27" s="167">
        <v>2296004</v>
      </c>
      <c r="D27" s="168" t="s">
        <v>71</v>
      </c>
      <c r="E27" s="169">
        <v>6</v>
      </c>
      <c r="F27" s="169">
        <v>0</v>
      </c>
      <c r="G27" s="169">
        <v>0</v>
      </c>
      <c r="H27" s="169">
        <v>0</v>
      </c>
      <c r="I27" s="169">
        <v>0</v>
      </c>
      <c r="J27" s="169">
        <v>0</v>
      </c>
      <c r="K27" s="169">
        <v>0</v>
      </c>
      <c r="L27" s="169">
        <v>6</v>
      </c>
      <c r="M27" s="169">
        <v>0</v>
      </c>
      <c r="N27" s="169">
        <v>0</v>
      </c>
      <c r="O27" s="169">
        <v>0</v>
      </c>
      <c r="P27" s="169">
        <v>0</v>
      </c>
      <c r="Q27" s="169">
        <v>0</v>
      </c>
      <c r="R27" s="169">
        <v>0</v>
      </c>
    </row>
  </sheetData>
  <sheetProtection formatCells="0" formatColumns="0" formatRows="0"/>
  <autoFilter ref="A1:R6"/>
  <mergeCells count="16">
    <mergeCell ref="Q4:Q5"/>
    <mergeCell ref="R4:R5"/>
    <mergeCell ref="M4:M5"/>
    <mergeCell ref="N4:N5"/>
    <mergeCell ref="O4:O5"/>
    <mergeCell ref="P4:P5"/>
    <mergeCell ref="C2:R2"/>
    <mergeCell ref="C3:D3"/>
    <mergeCell ref="F4:J4"/>
    <mergeCell ref="A4:A5"/>
    <mergeCell ref="B4:B5"/>
    <mergeCell ref="C4:C5"/>
    <mergeCell ref="D4:D5"/>
    <mergeCell ref="E4:E5"/>
    <mergeCell ref="K4:K5"/>
    <mergeCell ref="L4:L5"/>
  </mergeCells>
  <printOptions horizontalCentered="1"/>
  <pageMargins left="0.3937007874015748" right="0.3937007874015748" top="0.3937007874015748" bottom="0.3937007874015748" header="0" footer="0"/>
  <pageSetup fitToHeight="0" fitToWidth="1" horizontalDpi="360" verticalDpi="36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D27"/>
  <sheetViews>
    <sheetView showGridLines="0" showZeros="0" zoomScale="90" zoomScaleNormal="90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J7" sqref="J7:J27"/>
    </sheetView>
  </sheetViews>
  <sheetFormatPr defaultColWidth="7.25390625" defaultRowHeight="14.25"/>
  <cols>
    <col min="1" max="1" width="6.875" style="1" customWidth="1"/>
    <col min="2" max="2" width="19.00390625" style="1" customWidth="1"/>
    <col min="3" max="3" width="7.625" style="1" customWidth="1"/>
    <col min="4" max="4" width="17.875" style="81" customWidth="1"/>
    <col min="5" max="5" width="12.75390625" style="1" customWidth="1"/>
    <col min="6" max="6" width="13.375" style="1" customWidth="1"/>
    <col min="7" max="7" width="11.875" style="1" customWidth="1"/>
    <col min="8" max="8" width="11.75390625" style="1" customWidth="1"/>
    <col min="9" max="9" width="10.875" style="1" customWidth="1"/>
    <col min="10" max="10" width="12.125" style="1" customWidth="1"/>
    <col min="11" max="12" width="10.875" style="1" customWidth="1"/>
    <col min="13" max="238" width="7.25390625" style="1" customWidth="1"/>
    <col min="239" max="16384" width="7.25390625" style="1" customWidth="1"/>
  </cols>
  <sheetData>
    <row r="1" spans="1:238" ht="25.5" customHeight="1">
      <c r="A1" s="82"/>
      <c r="B1" s="83"/>
      <c r="C1" s="83"/>
      <c r="D1" s="84"/>
      <c r="E1" s="85"/>
      <c r="F1" s="85"/>
      <c r="G1" s="85"/>
      <c r="H1" s="86"/>
      <c r="I1" s="85"/>
      <c r="J1" s="85"/>
      <c r="K1" s="85"/>
      <c r="L1" s="89" t="s">
        <v>77</v>
      </c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</row>
    <row r="2" spans="1:238" ht="21.75" customHeight="1">
      <c r="A2" s="222" t="s">
        <v>78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</row>
    <row r="3" spans="1:238" ht="25.5" customHeight="1">
      <c r="A3" s="223"/>
      <c r="B3" s="224"/>
      <c r="C3" s="224"/>
      <c r="D3" s="224"/>
      <c r="E3" s="85"/>
      <c r="F3" s="87"/>
      <c r="G3" s="87"/>
      <c r="H3" s="87"/>
      <c r="I3" s="87"/>
      <c r="J3" s="160"/>
      <c r="K3" s="160"/>
      <c r="L3" s="90" t="s">
        <v>2</v>
      </c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</row>
    <row r="4" spans="1:238" ht="25.5" customHeight="1">
      <c r="A4" s="225" t="s">
        <v>44</v>
      </c>
      <c r="B4" s="227" t="s">
        <v>45</v>
      </c>
      <c r="C4" s="228" t="s">
        <v>46</v>
      </c>
      <c r="D4" s="230" t="s">
        <v>47</v>
      </c>
      <c r="E4" s="227" t="s">
        <v>48</v>
      </c>
      <c r="F4" s="11" t="s">
        <v>79</v>
      </c>
      <c r="G4" s="11"/>
      <c r="H4" s="11"/>
      <c r="I4" s="25"/>
      <c r="J4" s="231" t="s">
        <v>80</v>
      </c>
      <c r="K4" s="232"/>
      <c r="L4" s="233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</row>
    <row r="5" spans="1:238" ht="25.5" customHeight="1">
      <c r="A5" s="226"/>
      <c r="B5" s="227"/>
      <c r="C5" s="229"/>
      <c r="D5" s="230"/>
      <c r="E5" s="227"/>
      <c r="F5" s="12" t="s">
        <v>17</v>
      </c>
      <c r="G5" s="10" t="s">
        <v>81</v>
      </c>
      <c r="H5" s="10" t="s">
        <v>82</v>
      </c>
      <c r="I5" s="10" t="s">
        <v>83</v>
      </c>
      <c r="J5" s="10" t="s">
        <v>17</v>
      </c>
      <c r="K5" s="10" t="s">
        <v>84</v>
      </c>
      <c r="L5" s="10" t="s">
        <v>85</v>
      </c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</row>
    <row r="6" spans="1:238" s="39" customFormat="1" ht="21.75" customHeight="1">
      <c r="A6" s="88" t="s">
        <v>52</v>
      </c>
      <c r="B6" s="43" t="s">
        <v>52</v>
      </c>
      <c r="C6" s="43"/>
      <c r="D6" s="43" t="s">
        <v>52</v>
      </c>
      <c r="E6" s="43">
        <v>1</v>
      </c>
      <c r="F6" s="43">
        <v>2</v>
      </c>
      <c r="G6" s="43">
        <v>3</v>
      </c>
      <c r="H6" s="43">
        <v>4</v>
      </c>
      <c r="I6" s="43">
        <v>5</v>
      </c>
      <c r="J6" s="43">
        <v>6</v>
      </c>
      <c r="K6" s="43">
        <v>7</v>
      </c>
      <c r="L6" s="43">
        <v>8</v>
      </c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  <c r="GR6" s="44"/>
      <c r="GS6" s="44"/>
      <c r="GT6" s="44"/>
      <c r="GU6" s="44"/>
      <c r="GV6" s="44"/>
      <c r="GW6" s="44"/>
      <c r="GX6" s="44"/>
      <c r="GY6" s="44"/>
      <c r="GZ6" s="44"/>
      <c r="HA6" s="44"/>
      <c r="HB6" s="44"/>
      <c r="HC6" s="44"/>
      <c r="HD6" s="44"/>
      <c r="HE6" s="44"/>
      <c r="HF6" s="44"/>
      <c r="HG6" s="44"/>
      <c r="HH6" s="44"/>
      <c r="HI6" s="44"/>
      <c r="HJ6" s="44"/>
      <c r="HK6" s="44"/>
      <c r="HL6" s="44"/>
      <c r="HM6" s="44"/>
      <c r="HN6" s="44"/>
      <c r="HO6" s="44"/>
      <c r="HP6" s="44"/>
      <c r="HQ6" s="44"/>
      <c r="HR6" s="44"/>
      <c r="HS6" s="44"/>
      <c r="HT6" s="44"/>
      <c r="HU6" s="44"/>
      <c r="HV6" s="44"/>
      <c r="HW6" s="44"/>
      <c r="HX6" s="44"/>
      <c r="HY6" s="44"/>
      <c r="HZ6" s="44"/>
      <c r="IA6" s="44"/>
      <c r="IB6" s="44"/>
      <c r="IC6" s="44"/>
      <c r="ID6" s="44"/>
    </row>
    <row r="7" spans="1:12" ht="11.25">
      <c r="A7" s="17">
        <v>200</v>
      </c>
      <c r="B7" s="17" t="s">
        <v>217</v>
      </c>
      <c r="C7" s="17" t="s">
        <v>194</v>
      </c>
      <c r="D7" s="170" t="s">
        <v>53</v>
      </c>
      <c r="E7" s="19">
        <v>377.2331504000001</v>
      </c>
      <c r="F7" s="19">
        <v>327.2331504000001</v>
      </c>
      <c r="G7" s="19">
        <v>304.1589200000001</v>
      </c>
      <c r="H7" s="19">
        <v>11.0048304</v>
      </c>
      <c r="I7" s="19">
        <v>12.069400000000002</v>
      </c>
      <c r="J7" s="19">
        <v>50</v>
      </c>
      <c r="K7" s="19">
        <v>50</v>
      </c>
      <c r="L7" s="19">
        <v>0</v>
      </c>
    </row>
    <row r="8" spans="1:12" ht="11.25">
      <c r="A8" s="17">
        <v>200</v>
      </c>
      <c r="B8" s="17" t="s">
        <v>217</v>
      </c>
      <c r="C8" s="17" t="s">
        <v>195</v>
      </c>
      <c r="D8" s="170" t="s">
        <v>64</v>
      </c>
      <c r="E8" s="19">
        <v>137.2</v>
      </c>
      <c r="F8" s="19">
        <v>0</v>
      </c>
      <c r="G8" s="19">
        <v>0</v>
      </c>
      <c r="H8" s="19">
        <v>0</v>
      </c>
      <c r="I8" s="19">
        <v>0</v>
      </c>
      <c r="J8" s="19">
        <v>137.2</v>
      </c>
      <c r="K8" s="19">
        <v>137.2</v>
      </c>
      <c r="L8" s="19">
        <v>0</v>
      </c>
    </row>
    <row r="9" spans="1:12" ht="11.25">
      <c r="A9" s="17">
        <v>200</v>
      </c>
      <c r="B9" s="17" t="s">
        <v>217</v>
      </c>
      <c r="C9" s="17" t="s">
        <v>196</v>
      </c>
      <c r="D9" s="170" t="s">
        <v>65</v>
      </c>
      <c r="E9" s="19">
        <v>511</v>
      </c>
      <c r="F9" s="19">
        <v>0</v>
      </c>
      <c r="G9" s="19">
        <v>0</v>
      </c>
      <c r="H9" s="19">
        <v>0</v>
      </c>
      <c r="I9" s="19">
        <v>0</v>
      </c>
      <c r="J9" s="19">
        <v>511</v>
      </c>
      <c r="K9" s="19">
        <v>511</v>
      </c>
      <c r="L9" s="19">
        <v>0</v>
      </c>
    </row>
    <row r="10" spans="1:12" ht="11.25">
      <c r="A10" s="17">
        <v>200</v>
      </c>
      <c r="B10" s="17" t="s">
        <v>217</v>
      </c>
      <c r="C10" s="17" t="s">
        <v>197</v>
      </c>
      <c r="D10" s="170" t="s">
        <v>66</v>
      </c>
      <c r="E10" s="19">
        <v>12315.574263400002</v>
      </c>
      <c r="F10" s="19">
        <v>9831.230263399999</v>
      </c>
      <c r="G10" s="19">
        <v>9290.108142999998</v>
      </c>
      <c r="H10" s="19">
        <v>141.3879204</v>
      </c>
      <c r="I10" s="19">
        <v>399.7342</v>
      </c>
      <c r="J10" s="19">
        <v>2484.3440000000005</v>
      </c>
      <c r="K10" s="19">
        <v>859.794</v>
      </c>
      <c r="L10" s="19">
        <v>1624.5499999999995</v>
      </c>
    </row>
    <row r="11" spans="1:12" ht="11.25">
      <c r="A11" s="17">
        <v>200</v>
      </c>
      <c r="B11" s="17" t="s">
        <v>217</v>
      </c>
      <c r="C11" s="17" t="s">
        <v>198</v>
      </c>
      <c r="D11" s="170" t="s">
        <v>75</v>
      </c>
      <c r="E11" s="19">
        <v>4182.275135</v>
      </c>
      <c r="F11" s="19">
        <v>3748.624134999999</v>
      </c>
      <c r="G11" s="19">
        <v>3523.9565089999996</v>
      </c>
      <c r="H11" s="19">
        <v>58.195826000000004</v>
      </c>
      <c r="I11" s="19">
        <v>166.47180000000003</v>
      </c>
      <c r="J11" s="19">
        <v>433.651</v>
      </c>
      <c r="K11" s="19">
        <v>81.4</v>
      </c>
      <c r="L11" s="19">
        <v>352.25100000000003</v>
      </c>
    </row>
    <row r="12" spans="1:12" ht="11.25">
      <c r="A12" s="17">
        <v>200</v>
      </c>
      <c r="B12" s="17" t="s">
        <v>217</v>
      </c>
      <c r="C12" s="17" t="s">
        <v>199</v>
      </c>
      <c r="D12" s="170" t="s">
        <v>67</v>
      </c>
      <c r="E12" s="19">
        <v>77</v>
      </c>
      <c r="F12" s="19">
        <v>0</v>
      </c>
      <c r="G12" s="19">
        <v>0</v>
      </c>
      <c r="H12" s="19">
        <v>0</v>
      </c>
      <c r="I12" s="19">
        <v>0</v>
      </c>
      <c r="J12" s="19">
        <v>77</v>
      </c>
      <c r="K12" s="19">
        <v>77</v>
      </c>
      <c r="L12" s="19">
        <v>0</v>
      </c>
    </row>
    <row r="13" spans="1:12" ht="11.25">
      <c r="A13" s="17">
        <v>200</v>
      </c>
      <c r="B13" s="17" t="s">
        <v>217</v>
      </c>
      <c r="C13" s="17" t="s">
        <v>200</v>
      </c>
      <c r="D13" s="170" t="s">
        <v>68</v>
      </c>
      <c r="E13" s="19">
        <v>72.16999999999999</v>
      </c>
      <c r="F13" s="19">
        <v>49.37</v>
      </c>
      <c r="G13" s="19">
        <v>45.31</v>
      </c>
      <c r="H13" s="19">
        <v>1.16</v>
      </c>
      <c r="I13" s="19">
        <v>2.9</v>
      </c>
      <c r="J13" s="19">
        <v>22.8</v>
      </c>
      <c r="K13" s="19">
        <v>22.8</v>
      </c>
      <c r="L13" s="19">
        <v>0</v>
      </c>
    </row>
    <row r="14" spans="1:12" ht="11.25">
      <c r="A14" s="17">
        <v>200</v>
      </c>
      <c r="B14" s="17" t="s">
        <v>217</v>
      </c>
      <c r="C14" s="17" t="s">
        <v>201</v>
      </c>
      <c r="D14" s="170" t="s">
        <v>69</v>
      </c>
      <c r="E14" s="19">
        <v>25</v>
      </c>
      <c r="F14" s="19">
        <v>0</v>
      </c>
      <c r="G14" s="19">
        <v>0</v>
      </c>
      <c r="H14" s="19">
        <v>0</v>
      </c>
      <c r="I14" s="19">
        <v>0</v>
      </c>
      <c r="J14" s="19">
        <v>25</v>
      </c>
      <c r="K14" s="19">
        <v>25</v>
      </c>
      <c r="L14" s="19">
        <v>0</v>
      </c>
    </row>
    <row r="15" spans="1:12" ht="11.25">
      <c r="A15" s="17">
        <v>200</v>
      </c>
      <c r="B15" s="17" t="s">
        <v>217</v>
      </c>
      <c r="C15" s="17" t="s">
        <v>202</v>
      </c>
      <c r="D15" s="170" t="s">
        <v>72</v>
      </c>
      <c r="E15" s="19">
        <v>844</v>
      </c>
      <c r="F15" s="19">
        <v>0</v>
      </c>
      <c r="G15" s="19">
        <v>0</v>
      </c>
      <c r="H15" s="19">
        <v>0</v>
      </c>
      <c r="I15" s="19">
        <v>0</v>
      </c>
      <c r="J15" s="19">
        <v>844</v>
      </c>
      <c r="K15" s="19">
        <v>0</v>
      </c>
      <c r="L15" s="19">
        <v>844</v>
      </c>
    </row>
    <row r="16" spans="1:12" ht="11.25">
      <c r="A16" s="17">
        <v>200</v>
      </c>
      <c r="B16" s="17" t="s">
        <v>217</v>
      </c>
      <c r="C16" s="17" t="s">
        <v>203</v>
      </c>
      <c r="D16" s="170" t="s">
        <v>216</v>
      </c>
      <c r="E16" s="19">
        <v>94</v>
      </c>
      <c r="F16" s="19">
        <v>0</v>
      </c>
      <c r="G16" s="19">
        <v>0</v>
      </c>
      <c r="H16" s="19">
        <v>0</v>
      </c>
      <c r="I16" s="19">
        <v>0</v>
      </c>
      <c r="J16" s="19">
        <v>94</v>
      </c>
      <c r="K16" s="19">
        <v>0</v>
      </c>
      <c r="L16" s="19">
        <v>94</v>
      </c>
    </row>
    <row r="17" spans="1:12" ht="11.25">
      <c r="A17" s="17">
        <v>200</v>
      </c>
      <c r="B17" s="17" t="s">
        <v>217</v>
      </c>
      <c r="C17" s="17" t="s">
        <v>204</v>
      </c>
      <c r="D17" s="170" t="s">
        <v>73</v>
      </c>
      <c r="E17" s="19">
        <v>1629</v>
      </c>
      <c r="F17" s="19">
        <v>0</v>
      </c>
      <c r="G17" s="19">
        <v>0</v>
      </c>
      <c r="H17" s="19">
        <v>0</v>
      </c>
      <c r="I17" s="19">
        <v>0</v>
      </c>
      <c r="J17" s="19">
        <v>1629</v>
      </c>
      <c r="K17" s="19">
        <v>0</v>
      </c>
      <c r="L17" s="19">
        <v>1629</v>
      </c>
    </row>
    <row r="18" spans="1:12" ht="11.25">
      <c r="A18" s="17">
        <v>200</v>
      </c>
      <c r="B18" s="17" t="s">
        <v>217</v>
      </c>
      <c r="C18" s="17" t="s">
        <v>205</v>
      </c>
      <c r="D18" s="170" t="s">
        <v>74</v>
      </c>
      <c r="E18" s="19">
        <v>210</v>
      </c>
      <c r="F18" s="19">
        <v>0</v>
      </c>
      <c r="G18" s="19">
        <v>0</v>
      </c>
      <c r="H18" s="19">
        <v>0</v>
      </c>
      <c r="I18" s="19">
        <v>0</v>
      </c>
      <c r="J18" s="19">
        <v>210</v>
      </c>
      <c r="K18" s="19">
        <v>0</v>
      </c>
      <c r="L18" s="19">
        <v>210</v>
      </c>
    </row>
    <row r="19" spans="1:12" ht="11.25">
      <c r="A19" s="17">
        <v>200</v>
      </c>
      <c r="B19" s="17" t="s">
        <v>217</v>
      </c>
      <c r="C19" s="17" t="s">
        <v>206</v>
      </c>
      <c r="D19" s="170" t="s">
        <v>54</v>
      </c>
      <c r="E19" s="19">
        <v>2.786</v>
      </c>
      <c r="F19" s="19">
        <v>2.786</v>
      </c>
      <c r="G19" s="19">
        <v>0.11</v>
      </c>
      <c r="H19" s="19">
        <v>0</v>
      </c>
      <c r="I19" s="19">
        <v>2.676</v>
      </c>
      <c r="J19" s="19">
        <v>0</v>
      </c>
      <c r="K19" s="19">
        <v>0</v>
      </c>
      <c r="L19" s="19">
        <v>0</v>
      </c>
    </row>
    <row r="20" spans="1:12" ht="11.25">
      <c r="A20" s="17">
        <v>200</v>
      </c>
      <c r="B20" s="17" t="s">
        <v>217</v>
      </c>
      <c r="C20" s="17" t="s">
        <v>207</v>
      </c>
      <c r="D20" s="170" t="s">
        <v>62</v>
      </c>
      <c r="E20" s="19">
        <v>169.04327999999998</v>
      </c>
      <c r="F20" s="19">
        <v>169.04327999999998</v>
      </c>
      <c r="G20" s="19">
        <v>6.404</v>
      </c>
      <c r="H20" s="19">
        <v>0</v>
      </c>
      <c r="I20" s="19">
        <v>162.63928000000004</v>
      </c>
      <c r="J20" s="19">
        <v>0</v>
      </c>
      <c r="K20" s="19">
        <v>0</v>
      </c>
      <c r="L20" s="19">
        <v>0</v>
      </c>
    </row>
    <row r="21" spans="1:12" ht="11.25">
      <c r="A21" s="17">
        <v>200</v>
      </c>
      <c r="B21" s="17" t="s">
        <v>217</v>
      </c>
      <c r="C21" s="17" t="s">
        <v>208</v>
      </c>
      <c r="D21" s="170" t="s">
        <v>55</v>
      </c>
      <c r="E21" s="19">
        <v>1923.5171679999999</v>
      </c>
      <c r="F21" s="19">
        <v>1923.5171679999999</v>
      </c>
      <c r="G21" s="19">
        <v>1923.5171679999999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</row>
    <row r="22" spans="1:12" ht="11.25">
      <c r="A22" s="17">
        <v>200</v>
      </c>
      <c r="B22" s="17" t="s">
        <v>217</v>
      </c>
      <c r="C22" s="17" t="s">
        <v>209</v>
      </c>
      <c r="D22" s="170" t="s">
        <v>56</v>
      </c>
      <c r="E22" s="19">
        <v>29.543082800000004</v>
      </c>
      <c r="F22" s="19">
        <v>29.543082800000004</v>
      </c>
      <c r="G22" s="19">
        <v>29.543082800000004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</row>
    <row r="23" spans="1:12" ht="11.25">
      <c r="A23" s="17">
        <v>200</v>
      </c>
      <c r="B23" s="17" t="s">
        <v>217</v>
      </c>
      <c r="C23" s="17" t="s">
        <v>210</v>
      </c>
      <c r="D23" s="170" t="s">
        <v>57</v>
      </c>
      <c r="E23" s="19">
        <v>29.8843218</v>
      </c>
      <c r="F23" s="19">
        <v>29.8843218</v>
      </c>
      <c r="G23" s="19">
        <v>29.8843218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</row>
    <row r="24" spans="1:12" ht="11.25">
      <c r="A24" s="17">
        <v>200</v>
      </c>
      <c r="B24" s="17" t="s">
        <v>217</v>
      </c>
      <c r="C24" s="17" t="s">
        <v>211</v>
      </c>
      <c r="D24" s="170" t="s">
        <v>58</v>
      </c>
      <c r="E24" s="19">
        <v>10.496500000000001</v>
      </c>
      <c r="F24" s="19">
        <v>10.496500000000001</v>
      </c>
      <c r="G24" s="19">
        <v>10.496500000000001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</row>
    <row r="25" spans="1:12" ht="11.25">
      <c r="A25" s="17">
        <v>200</v>
      </c>
      <c r="B25" s="17" t="s">
        <v>217</v>
      </c>
      <c r="C25" s="17" t="s">
        <v>212</v>
      </c>
      <c r="D25" s="170" t="s">
        <v>61</v>
      </c>
      <c r="E25" s="19">
        <v>451.9355080000001</v>
      </c>
      <c r="F25" s="19">
        <v>451.9355080000001</v>
      </c>
      <c r="G25" s="19">
        <v>451.9355080000001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</row>
    <row r="26" spans="1:12" ht="11.25">
      <c r="A26" s="17">
        <v>200</v>
      </c>
      <c r="B26" s="17" t="s">
        <v>217</v>
      </c>
      <c r="C26" s="17" t="s">
        <v>213</v>
      </c>
      <c r="D26" s="170" t="s">
        <v>59</v>
      </c>
      <c r="E26" s="19">
        <v>987.2494999999999</v>
      </c>
      <c r="F26" s="19">
        <v>987.2494999999999</v>
      </c>
      <c r="G26" s="19">
        <v>0</v>
      </c>
      <c r="H26" s="19">
        <v>0</v>
      </c>
      <c r="I26" s="19">
        <v>987.2494999999999</v>
      </c>
      <c r="J26" s="19">
        <v>0</v>
      </c>
      <c r="K26" s="19">
        <v>0</v>
      </c>
      <c r="L26" s="19">
        <v>0</v>
      </c>
    </row>
    <row r="27" spans="1:12" ht="11.25">
      <c r="A27" s="17">
        <v>200</v>
      </c>
      <c r="B27" s="17" t="s">
        <v>217</v>
      </c>
      <c r="C27" s="17" t="s">
        <v>214</v>
      </c>
      <c r="D27" s="170" t="s">
        <v>71</v>
      </c>
      <c r="E27" s="19">
        <v>6</v>
      </c>
      <c r="F27" s="19">
        <v>0</v>
      </c>
      <c r="G27" s="19">
        <v>0</v>
      </c>
      <c r="H27" s="19">
        <v>0</v>
      </c>
      <c r="I27" s="19">
        <v>0</v>
      </c>
      <c r="J27" s="19">
        <v>6</v>
      </c>
      <c r="K27" s="19">
        <v>6</v>
      </c>
      <c r="L27" s="19">
        <v>0</v>
      </c>
    </row>
  </sheetData>
  <sheetProtection/>
  <autoFilter ref="A1:L6"/>
  <mergeCells count="8">
    <mergeCell ref="A2:L2"/>
    <mergeCell ref="A3:D3"/>
    <mergeCell ref="A4:A5"/>
    <mergeCell ref="B4:B5"/>
    <mergeCell ref="C4:C5"/>
    <mergeCell ref="D4:D5"/>
    <mergeCell ref="E4:E5"/>
    <mergeCell ref="J4:L4"/>
  </mergeCells>
  <printOptions horizontalCentered="1"/>
  <pageMargins left="0.7874015748031497" right="0.7874015748031497" top="0.5905511811023623" bottom="0.3937007874015748" header="0" footer="0"/>
  <pageSetup fitToHeight="0" fitToWidth="1" horizontalDpi="360" verticalDpi="36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5"/>
  <sheetViews>
    <sheetView showGridLines="0" showZeros="0" zoomScale="85" zoomScaleNormal="85" zoomScalePageLayoutView="0" workbookViewId="0" topLeftCell="A1">
      <selection activeCell="F35" sqref="F35"/>
    </sheetView>
  </sheetViews>
  <sheetFormatPr defaultColWidth="7.25390625" defaultRowHeight="14.25"/>
  <cols>
    <col min="1" max="1" width="4.125" style="45" customWidth="1"/>
    <col min="2" max="2" width="28.75390625" style="45" customWidth="1"/>
    <col min="3" max="3" width="15.25390625" style="46" customWidth="1"/>
    <col min="4" max="4" width="29.125" style="46" customWidth="1"/>
    <col min="5" max="5" width="17.125" style="46" customWidth="1"/>
    <col min="6" max="6" width="13.875" style="46" customWidth="1"/>
    <col min="7" max="7" width="13.125" style="46" customWidth="1"/>
    <col min="8" max="12" width="11.25390625" style="46" customWidth="1"/>
    <col min="13" max="16384" width="7.25390625" style="46" customWidth="1"/>
  </cols>
  <sheetData>
    <row r="1" spans="1:12" ht="25.5">
      <c r="A1" s="47"/>
      <c r="B1" s="47"/>
      <c r="C1" s="48"/>
      <c r="D1" s="48"/>
      <c r="E1" s="49"/>
      <c r="F1" s="49"/>
      <c r="G1" s="50"/>
      <c r="H1" s="50"/>
      <c r="I1" s="50"/>
      <c r="J1" s="50"/>
      <c r="K1" s="77"/>
      <c r="L1" s="78" t="s">
        <v>86</v>
      </c>
    </row>
    <row r="2" spans="1:12" ht="25.5">
      <c r="A2" s="258" t="s">
        <v>87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</row>
    <row r="3" spans="1:12" ht="25.5">
      <c r="A3" s="259" t="s">
        <v>41</v>
      </c>
      <c r="B3" s="259"/>
      <c r="C3" s="259"/>
      <c r="D3" s="259"/>
      <c r="E3" s="259"/>
      <c r="F3" s="51"/>
      <c r="G3" s="51"/>
      <c r="H3" s="51"/>
      <c r="I3" s="51"/>
      <c r="J3" s="51"/>
      <c r="K3" s="51"/>
      <c r="L3" s="79" t="s">
        <v>2</v>
      </c>
    </row>
    <row r="4" spans="1:12" ht="14.25">
      <c r="A4" s="244" t="s">
        <v>3</v>
      </c>
      <c r="B4" s="260"/>
      <c r="C4" s="245"/>
      <c r="D4" s="52" t="s">
        <v>4</v>
      </c>
      <c r="E4" s="53"/>
      <c r="F4" s="52"/>
      <c r="G4" s="52"/>
      <c r="H4" s="52"/>
      <c r="I4" s="52"/>
      <c r="J4" s="52"/>
      <c r="K4" s="52"/>
      <c r="L4" s="52"/>
    </row>
    <row r="5" spans="1:12" ht="14.25">
      <c r="A5" s="252" t="s">
        <v>88</v>
      </c>
      <c r="B5" s="253"/>
      <c r="C5" s="238" t="s">
        <v>6</v>
      </c>
      <c r="D5" s="238" t="s">
        <v>89</v>
      </c>
      <c r="E5" s="240" t="s">
        <v>8</v>
      </c>
      <c r="F5" s="54" t="s">
        <v>11</v>
      </c>
      <c r="G5" s="54"/>
      <c r="H5" s="54"/>
      <c r="I5" s="54"/>
      <c r="J5" s="54"/>
      <c r="K5" s="54"/>
      <c r="L5" s="54"/>
    </row>
    <row r="6" spans="1:12" ht="14.25">
      <c r="A6" s="254"/>
      <c r="B6" s="255"/>
      <c r="C6" s="239"/>
      <c r="D6" s="238"/>
      <c r="E6" s="240"/>
      <c r="F6" s="235" t="s">
        <v>12</v>
      </c>
      <c r="G6" s="236"/>
      <c r="H6" s="236"/>
      <c r="I6" s="236"/>
      <c r="J6" s="236"/>
      <c r="K6" s="237"/>
      <c r="L6" s="261" t="s">
        <v>14</v>
      </c>
    </row>
    <row r="7" spans="1:12" ht="42.75">
      <c r="A7" s="256"/>
      <c r="B7" s="257"/>
      <c r="C7" s="239"/>
      <c r="D7" s="238"/>
      <c r="E7" s="240"/>
      <c r="F7" s="55" t="s">
        <v>17</v>
      </c>
      <c r="G7" s="56" t="s">
        <v>20</v>
      </c>
      <c r="H7" s="57" t="s">
        <v>90</v>
      </c>
      <c r="I7" s="57" t="s">
        <v>24</v>
      </c>
      <c r="J7" s="80" t="s">
        <v>51</v>
      </c>
      <c r="K7" s="58" t="s">
        <v>28</v>
      </c>
      <c r="L7" s="262"/>
    </row>
    <row r="8" spans="1:12" ht="14.25">
      <c r="A8" s="250" t="s">
        <v>12</v>
      </c>
      <c r="B8" s="58" t="s">
        <v>20</v>
      </c>
      <c r="C8" s="59">
        <v>20073.71</v>
      </c>
      <c r="D8" s="60" t="s">
        <v>91</v>
      </c>
      <c r="E8" s="61">
        <f>F8+L8</f>
        <v>0</v>
      </c>
      <c r="F8" s="61">
        <f>SUM(G8:K8)</f>
        <v>0</v>
      </c>
      <c r="G8" s="62"/>
      <c r="H8" s="62">
        <v>0</v>
      </c>
      <c r="I8" s="62">
        <v>0</v>
      </c>
      <c r="J8" s="62"/>
      <c r="K8" s="62"/>
      <c r="L8" s="62">
        <v>0</v>
      </c>
    </row>
    <row r="9" spans="1:12" ht="14.25">
      <c r="A9" s="251"/>
      <c r="B9" s="58" t="s">
        <v>50</v>
      </c>
      <c r="C9" s="63">
        <f>H35</f>
        <v>0</v>
      </c>
      <c r="D9" s="64" t="s">
        <v>92</v>
      </c>
      <c r="E9" s="61">
        <f aca="true" t="shared" si="0" ref="E9:E34">F9+L9</f>
        <v>0</v>
      </c>
      <c r="F9" s="61">
        <f aca="true" t="shared" si="1" ref="F9:F34">SUM(G9:K9)</f>
        <v>0</v>
      </c>
      <c r="G9" s="65">
        <v>0</v>
      </c>
      <c r="H9" s="65">
        <v>0</v>
      </c>
      <c r="I9" s="65">
        <v>0</v>
      </c>
      <c r="J9" s="65">
        <v>0</v>
      </c>
      <c r="K9" s="65">
        <v>0</v>
      </c>
      <c r="L9" s="65">
        <v>0</v>
      </c>
    </row>
    <row r="10" spans="1:12" ht="14.25">
      <c r="A10" s="251"/>
      <c r="B10" s="58" t="s">
        <v>24</v>
      </c>
      <c r="C10" s="63">
        <v>1300</v>
      </c>
      <c r="D10" s="64" t="s">
        <v>93</v>
      </c>
      <c r="E10" s="61">
        <f t="shared" si="0"/>
        <v>0</v>
      </c>
      <c r="F10" s="61">
        <f t="shared" si="1"/>
        <v>0</v>
      </c>
      <c r="G10" s="65">
        <v>0</v>
      </c>
      <c r="H10" s="65">
        <v>0</v>
      </c>
      <c r="I10" s="65">
        <v>0</v>
      </c>
      <c r="J10" s="65">
        <v>0</v>
      </c>
      <c r="K10" s="65">
        <v>0</v>
      </c>
      <c r="L10" s="65">
        <v>0</v>
      </c>
    </row>
    <row r="11" spans="1:12" ht="14.25">
      <c r="A11" s="251"/>
      <c r="B11" s="58" t="s">
        <v>51</v>
      </c>
      <c r="C11" s="63">
        <f>J35</f>
        <v>147.2</v>
      </c>
      <c r="D11" s="64" t="s">
        <v>94</v>
      </c>
      <c r="E11" s="61">
        <f t="shared" si="0"/>
        <v>0</v>
      </c>
      <c r="F11" s="61">
        <f t="shared" si="1"/>
        <v>0</v>
      </c>
      <c r="G11" s="65"/>
      <c r="H11" s="65"/>
      <c r="I11" s="65">
        <v>0</v>
      </c>
      <c r="J11" s="65">
        <v>0</v>
      </c>
      <c r="K11" s="65"/>
      <c r="L11" s="65">
        <v>0</v>
      </c>
    </row>
    <row r="12" spans="1:12" ht="14.25">
      <c r="A12" s="251"/>
      <c r="B12" s="58" t="s">
        <v>28</v>
      </c>
      <c r="C12" s="63">
        <f>K35</f>
        <v>0</v>
      </c>
      <c r="D12" s="64" t="s">
        <v>95</v>
      </c>
      <c r="E12" s="61">
        <f t="shared" si="0"/>
        <v>17916.47</v>
      </c>
      <c r="F12" s="61">
        <f t="shared" si="1"/>
        <v>17916.47</v>
      </c>
      <c r="G12" s="65">
        <v>16469.27</v>
      </c>
      <c r="H12" s="65">
        <v>0</v>
      </c>
      <c r="I12" s="65">
        <v>1300</v>
      </c>
      <c r="J12" s="65">
        <v>147.2</v>
      </c>
      <c r="K12" s="65">
        <v>0</v>
      </c>
      <c r="L12" s="65">
        <v>0</v>
      </c>
    </row>
    <row r="13" spans="1:12" ht="14.25">
      <c r="A13" s="241" t="s">
        <v>14</v>
      </c>
      <c r="B13" s="241"/>
      <c r="C13" s="63">
        <f>L35</f>
        <v>6</v>
      </c>
      <c r="D13" s="64" t="s">
        <v>96</v>
      </c>
      <c r="E13" s="61">
        <f t="shared" si="0"/>
        <v>0</v>
      </c>
      <c r="F13" s="61">
        <f t="shared" si="1"/>
        <v>0</v>
      </c>
      <c r="G13" s="65">
        <v>0</v>
      </c>
      <c r="H13" s="65">
        <v>0</v>
      </c>
      <c r="I13" s="65">
        <v>0</v>
      </c>
      <c r="J13" s="65">
        <v>0</v>
      </c>
      <c r="K13" s="65">
        <v>0</v>
      </c>
      <c r="L13" s="65">
        <v>0</v>
      </c>
    </row>
    <row r="14" spans="1:12" ht="14.25">
      <c r="A14" s="241"/>
      <c r="B14" s="241"/>
      <c r="C14" s="66"/>
      <c r="D14" s="64" t="s">
        <v>97</v>
      </c>
      <c r="E14" s="61">
        <f t="shared" si="0"/>
        <v>0</v>
      </c>
      <c r="F14" s="61">
        <f t="shared" si="1"/>
        <v>0</v>
      </c>
      <c r="G14" s="65">
        <v>0</v>
      </c>
      <c r="H14" s="65">
        <v>0</v>
      </c>
      <c r="I14" s="65">
        <v>0</v>
      </c>
      <c r="J14" s="65">
        <v>0</v>
      </c>
      <c r="K14" s="65">
        <v>0</v>
      </c>
      <c r="L14" s="65">
        <v>0</v>
      </c>
    </row>
    <row r="15" spans="1:12" ht="14.25">
      <c r="A15" s="241"/>
      <c r="B15" s="241"/>
      <c r="C15" s="67"/>
      <c r="D15" s="60" t="s">
        <v>98</v>
      </c>
      <c r="E15" s="61">
        <f t="shared" si="0"/>
        <v>2154.77</v>
      </c>
      <c r="F15" s="61">
        <f t="shared" si="1"/>
        <v>2154.77</v>
      </c>
      <c r="G15" s="65">
        <v>2154.77</v>
      </c>
      <c r="H15" s="65">
        <v>0</v>
      </c>
      <c r="I15" s="65">
        <v>0</v>
      </c>
      <c r="J15" s="65">
        <v>0</v>
      </c>
      <c r="K15" s="65">
        <v>0</v>
      </c>
      <c r="L15" s="65">
        <v>0</v>
      </c>
    </row>
    <row r="16" spans="1:12" ht="14.25">
      <c r="A16" s="234"/>
      <c r="B16" s="234"/>
      <c r="C16" s="68"/>
      <c r="D16" s="64" t="s">
        <v>99</v>
      </c>
      <c r="E16" s="61">
        <f t="shared" si="0"/>
        <v>0</v>
      </c>
      <c r="F16" s="61">
        <f t="shared" si="1"/>
        <v>0</v>
      </c>
      <c r="G16" s="65"/>
      <c r="H16" s="65">
        <v>0</v>
      </c>
      <c r="I16" s="65">
        <v>0</v>
      </c>
      <c r="J16" s="65">
        <v>0</v>
      </c>
      <c r="K16" s="65">
        <v>0</v>
      </c>
      <c r="L16" s="65">
        <v>0</v>
      </c>
    </row>
    <row r="17" spans="1:12" ht="14.25">
      <c r="A17" s="246"/>
      <c r="B17" s="247"/>
      <c r="C17" s="68"/>
      <c r="D17" s="64" t="s">
        <v>100</v>
      </c>
      <c r="E17" s="61">
        <f t="shared" si="0"/>
        <v>462.42</v>
      </c>
      <c r="F17" s="61">
        <f t="shared" si="1"/>
        <v>462.42</v>
      </c>
      <c r="G17" s="65">
        <v>462.42</v>
      </c>
      <c r="H17" s="65">
        <v>0</v>
      </c>
      <c r="I17" s="65">
        <v>0</v>
      </c>
      <c r="J17" s="65">
        <v>0</v>
      </c>
      <c r="K17" s="65">
        <v>0</v>
      </c>
      <c r="L17" s="65">
        <v>0</v>
      </c>
    </row>
    <row r="18" spans="1:12" ht="14.25">
      <c r="A18" s="69"/>
      <c r="B18" s="70"/>
      <c r="C18" s="68"/>
      <c r="D18" s="60" t="s">
        <v>101</v>
      </c>
      <c r="E18" s="61">
        <f t="shared" si="0"/>
        <v>0</v>
      </c>
      <c r="F18" s="61">
        <f t="shared" si="1"/>
        <v>0</v>
      </c>
      <c r="G18" s="65"/>
      <c r="H18" s="65">
        <v>0</v>
      </c>
      <c r="I18" s="65">
        <v>0</v>
      </c>
      <c r="J18" s="65">
        <v>0</v>
      </c>
      <c r="K18" s="65">
        <v>0</v>
      </c>
      <c r="L18" s="65">
        <v>0</v>
      </c>
    </row>
    <row r="19" spans="1:12" ht="14.25">
      <c r="A19" s="246"/>
      <c r="B19" s="247"/>
      <c r="C19" s="68"/>
      <c r="D19" s="60" t="s">
        <v>102</v>
      </c>
      <c r="E19" s="61">
        <f t="shared" si="0"/>
        <v>0</v>
      </c>
      <c r="F19" s="61">
        <f t="shared" si="1"/>
        <v>0</v>
      </c>
      <c r="G19" s="65"/>
      <c r="H19" s="65">
        <v>0</v>
      </c>
      <c r="I19" s="65">
        <v>0</v>
      </c>
      <c r="J19" s="65">
        <v>0</v>
      </c>
      <c r="K19" s="65">
        <v>0</v>
      </c>
      <c r="L19" s="65">
        <v>0</v>
      </c>
    </row>
    <row r="20" spans="1:12" ht="14.25">
      <c r="A20" s="248"/>
      <c r="B20" s="249"/>
      <c r="C20" s="68"/>
      <c r="D20" s="64" t="s">
        <v>103</v>
      </c>
      <c r="E20" s="61">
        <f t="shared" si="0"/>
        <v>0</v>
      </c>
      <c r="F20" s="61">
        <f t="shared" si="1"/>
        <v>0</v>
      </c>
      <c r="G20" s="71"/>
      <c r="H20" s="71">
        <v>0</v>
      </c>
      <c r="I20" s="71">
        <v>0</v>
      </c>
      <c r="J20" s="71">
        <v>0</v>
      </c>
      <c r="K20" s="71">
        <v>0</v>
      </c>
      <c r="L20" s="71">
        <v>0</v>
      </c>
    </row>
    <row r="21" spans="1:12" ht="14.25">
      <c r="A21" s="246"/>
      <c r="B21" s="247"/>
      <c r="C21" s="68"/>
      <c r="D21" s="64" t="s">
        <v>104</v>
      </c>
      <c r="E21" s="61">
        <f t="shared" si="0"/>
        <v>0</v>
      </c>
      <c r="F21" s="61">
        <f t="shared" si="1"/>
        <v>0</v>
      </c>
      <c r="G21" s="62"/>
      <c r="H21" s="71">
        <v>0</v>
      </c>
      <c r="I21" s="62">
        <v>0</v>
      </c>
      <c r="J21" s="62">
        <v>0</v>
      </c>
      <c r="K21" s="62">
        <v>0</v>
      </c>
      <c r="L21" s="62">
        <v>0</v>
      </c>
    </row>
    <row r="22" spans="1:12" ht="14.25">
      <c r="A22" s="246"/>
      <c r="B22" s="247"/>
      <c r="C22" s="68"/>
      <c r="D22" s="64" t="s">
        <v>105</v>
      </c>
      <c r="E22" s="61">
        <f t="shared" si="0"/>
        <v>0</v>
      </c>
      <c r="F22" s="61">
        <f t="shared" si="1"/>
        <v>0</v>
      </c>
      <c r="G22" s="62"/>
      <c r="H22" s="71">
        <v>0</v>
      </c>
      <c r="I22" s="62">
        <v>0</v>
      </c>
      <c r="J22" s="62">
        <v>0</v>
      </c>
      <c r="K22" s="62">
        <v>0</v>
      </c>
      <c r="L22" s="62">
        <v>0</v>
      </c>
    </row>
    <row r="23" spans="1:12" ht="14.25">
      <c r="A23" s="241"/>
      <c r="B23" s="241"/>
      <c r="C23" s="72"/>
      <c r="D23" s="64" t="s">
        <v>106</v>
      </c>
      <c r="E23" s="61">
        <f t="shared" si="0"/>
        <v>0</v>
      </c>
      <c r="F23" s="61">
        <f t="shared" si="1"/>
        <v>0</v>
      </c>
      <c r="G23" s="62"/>
      <c r="H23" s="71">
        <v>0</v>
      </c>
      <c r="I23" s="62">
        <v>0</v>
      </c>
      <c r="J23" s="62">
        <v>0</v>
      </c>
      <c r="K23" s="62">
        <v>0</v>
      </c>
      <c r="L23" s="62">
        <v>0</v>
      </c>
    </row>
    <row r="24" spans="1:12" ht="14.25">
      <c r="A24" s="73"/>
      <c r="B24" s="74"/>
      <c r="C24" s="72"/>
      <c r="D24" s="64" t="s">
        <v>107</v>
      </c>
      <c r="E24" s="61">
        <f t="shared" si="0"/>
        <v>0</v>
      </c>
      <c r="F24" s="61">
        <f t="shared" si="1"/>
        <v>0</v>
      </c>
      <c r="G24" s="62"/>
      <c r="H24" s="71">
        <v>0</v>
      </c>
      <c r="I24" s="62">
        <v>0</v>
      </c>
      <c r="J24" s="62">
        <v>0</v>
      </c>
      <c r="K24" s="62">
        <v>0</v>
      </c>
      <c r="L24" s="62">
        <v>0</v>
      </c>
    </row>
    <row r="25" spans="1:12" ht="14.25">
      <c r="A25" s="73"/>
      <c r="B25" s="74"/>
      <c r="C25" s="72"/>
      <c r="D25" s="64" t="s">
        <v>108</v>
      </c>
      <c r="E25" s="61">
        <f t="shared" si="0"/>
        <v>0</v>
      </c>
      <c r="F25" s="61">
        <f t="shared" si="1"/>
        <v>0</v>
      </c>
      <c r="G25" s="62"/>
      <c r="H25" s="71">
        <v>0</v>
      </c>
      <c r="I25" s="62">
        <v>0</v>
      </c>
      <c r="J25" s="62">
        <v>0</v>
      </c>
      <c r="K25" s="62">
        <v>0</v>
      </c>
      <c r="L25" s="62">
        <v>0</v>
      </c>
    </row>
    <row r="26" spans="1:12" ht="14.25">
      <c r="A26" s="73"/>
      <c r="B26" s="74"/>
      <c r="C26" s="72"/>
      <c r="D26" s="64" t="s">
        <v>109</v>
      </c>
      <c r="E26" s="61">
        <f t="shared" si="0"/>
        <v>0</v>
      </c>
      <c r="F26" s="61">
        <f t="shared" si="1"/>
        <v>0</v>
      </c>
      <c r="G26" s="62"/>
      <c r="H26" s="71">
        <v>0</v>
      </c>
      <c r="I26" s="62">
        <v>0</v>
      </c>
      <c r="J26" s="62">
        <v>0</v>
      </c>
      <c r="K26" s="62">
        <v>0</v>
      </c>
      <c r="L26" s="62">
        <v>0</v>
      </c>
    </row>
    <row r="27" spans="1:12" ht="14.25">
      <c r="A27" s="73"/>
      <c r="B27" s="74"/>
      <c r="C27" s="72"/>
      <c r="D27" s="64" t="s">
        <v>110</v>
      </c>
      <c r="E27" s="61">
        <f t="shared" si="0"/>
        <v>987.25</v>
      </c>
      <c r="F27" s="61">
        <f t="shared" si="1"/>
        <v>987.25</v>
      </c>
      <c r="G27" s="62">
        <v>987.25</v>
      </c>
      <c r="H27" s="71">
        <v>0</v>
      </c>
      <c r="I27" s="62">
        <v>0</v>
      </c>
      <c r="J27" s="62">
        <v>0</v>
      </c>
      <c r="K27" s="62">
        <v>0</v>
      </c>
      <c r="L27" s="62">
        <v>0</v>
      </c>
    </row>
    <row r="28" spans="1:12" ht="14.25">
      <c r="A28" s="73"/>
      <c r="B28" s="74"/>
      <c r="C28" s="72"/>
      <c r="D28" s="64" t="s">
        <v>111</v>
      </c>
      <c r="E28" s="61">
        <f t="shared" si="0"/>
        <v>0</v>
      </c>
      <c r="F28" s="61">
        <f t="shared" si="1"/>
        <v>0</v>
      </c>
      <c r="G28" s="62">
        <v>0</v>
      </c>
      <c r="H28" s="71">
        <v>0</v>
      </c>
      <c r="I28" s="62">
        <v>0</v>
      </c>
      <c r="J28" s="62">
        <v>0</v>
      </c>
      <c r="K28" s="62">
        <v>0</v>
      </c>
      <c r="L28" s="62">
        <v>0</v>
      </c>
    </row>
    <row r="29" spans="1:12" ht="14.25">
      <c r="A29" s="73"/>
      <c r="B29" s="74"/>
      <c r="C29" s="72"/>
      <c r="D29" s="64" t="s">
        <v>112</v>
      </c>
      <c r="E29" s="61">
        <f t="shared" si="0"/>
        <v>0</v>
      </c>
      <c r="F29" s="61">
        <f t="shared" si="1"/>
        <v>0</v>
      </c>
      <c r="G29" s="62">
        <v>0</v>
      </c>
      <c r="H29" s="71">
        <v>0</v>
      </c>
      <c r="I29" s="62">
        <v>0</v>
      </c>
      <c r="J29" s="62">
        <v>0</v>
      </c>
      <c r="K29" s="62">
        <v>0</v>
      </c>
      <c r="L29" s="62">
        <v>0</v>
      </c>
    </row>
    <row r="30" spans="1:12" ht="14.25">
      <c r="A30" s="73"/>
      <c r="B30" s="74"/>
      <c r="C30" s="72"/>
      <c r="D30" s="64" t="s">
        <v>113</v>
      </c>
      <c r="E30" s="61">
        <f t="shared" si="0"/>
        <v>6</v>
      </c>
      <c r="F30" s="61">
        <f t="shared" si="1"/>
        <v>0</v>
      </c>
      <c r="G30" s="62">
        <v>0</v>
      </c>
      <c r="H30" s="71">
        <v>0</v>
      </c>
      <c r="I30" s="62">
        <v>0</v>
      </c>
      <c r="J30" s="62">
        <v>0</v>
      </c>
      <c r="K30" s="62">
        <v>0</v>
      </c>
      <c r="L30" s="62">
        <v>6</v>
      </c>
    </row>
    <row r="31" spans="1:12" ht="14.25">
      <c r="A31" s="242"/>
      <c r="B31" s="243"/>
      <c r="C31" s="75"/>
      <c r="D31" s="64" t="s">
        <v>114</v>
      </c>
      <c r="E31" s="61">
        <f t="shared" si="0"/>
        <v>0</v>
      </c>
      <c r="F31" s="61">
        <f t="shared" si="1"/>
        <v>0</v>
      </c>
      <c r="G31" s="62">
        <v>0</v>
      </c>
      <c r="H31" s="71">
        <v>0</v>
      </c>
      <c r="I31" s="62">
        <v>0</v>
      </c>
      <c r="J31" s="62">
        <v>0</v>
      </c>
      <c r="K31" s="62">
        <v>0</v>
      </c>
      <c r="L31" s="62">
        <v>0</v>
      </c>
    </row>
    <row r="32" spans="1:12" ht="14.25">
      <c r="A32" s="73"/>
      <c r="B32" s="74"/>
      <c r="C32" s="75"/>
      <c r="D32" s="64" t="s">
        <v>115</v>
      </c>
      <c r="E32" s="61">
        <f t="shared" si="0"/>
        <v>0</v>
      </c>
      <c r="F32" s="61">
        <f t="shared" si="1"/>
        <v>0</v>
      </c>
      <c r="G32" s="62">
        <v>0</v>
      </c>
      <c r="H32" s="71">
        <v>0</v>
      </c>
      <c r="I32" s="62">
        <v>0</v>
      </c>
      <c r="J32" s="62">
        <v>0</v>
      </c>
      <c r="K32" s="62">
        <v>0</v>
      </c>
      <c r="L32" s="62">
        <v>0</v>
      </c>
    </row>
    <row r="33" spans="1:12" ht="14.25">
      <c r="A33" s="73"/>
      <c r="B33" s="74"/>
      <c r="C33" s="75"/>
      <c r="D33" s="64" t="s">
        <v>116</v>
      </c>
      <c r="E33" s="61">
        <f t="shared" si="0"/>
        <v>0</v>
      </c>
      <c r="F33" s="61">
        <f t="shared" si="1"/>
        <v>0</v>
      </c>
      <c r="G33" s="62">
        <v>0</v>
      </c>
      <c r="H33" s="71">
        <v>0</v>
      </c>
      <c r="I33" s="62">
        <v>0</v>
      </c>
      <c r="J33" s="62">
        <v>0</v>
      </c>
      <c r="K33" s="62">
        <v>0</v>
      </c>
      <c r="L33" s="62">
        <v>0</v>
      </c>
    </row>
    <row r="34" spans="1:12" ht="14.25">
      <c r="A34" s="73"/>
      <c r="B34" s="74"/>
      <c r="C34" s="75"/>
      <c r="D34" s="64" t="s">
        <v>117</v>
      </c>
      <c r="E34" s="61">
        <f t="shared" si="0"/>
        <v>0</v>
      </c>
      <c r="F34" s="61">
        <f t="shared" si="1"/>
        <v>0</v>
      </c>
      <c r="G34" s="62">
        <v>0</v>
      </c>
      <c r="H34" s="71">
        <v>0</v>
      </c>
      <c r="I34" s="62">
        <v>0</v>
      </c>
      <c r="J34" s="62">
        <v>0</v>
      </c>
      <c r="K34" s="62">
        <v>0</v>
      </c>
      <c r="L34" s="62">
        <v>0</v>
      </c>
    </row>
    <row r="35" spans="1:12" ht="14.25">
      <c r="A35" s="244" t="s">
        <v>39</v>
      </c>
      <c r="B35" s="245"/>
      <c r="C35" s="75">
        <f>C8+C9+C10+C11+C12+C13</f>
        <v>21526.91</v>
      </c>
      <c r="D35" s="76" t="s">
        <v>118</v>
      </c>
      <c r="E35" s="61">
        <f>SUM(E8:E34)</f>
        <v>21526.91</v>
      </c>
      <c r="F35" s="61">
        <f aca="true" t="shared" si="2" ref="F35:L35">SUM(F8:F34)</f>
        <v>21520.91</v>
      </c>
      <c r="G35" s="61">
        <f t="shared" si="2"/>
        <v>20073.71</v>
      </c>
      <c r="H35" s="61">
        <f t="shared" si="2"/>
        <v>0</v>
      </c>
      <c r="I35" s="61">
        <f t="shared" si="2"/>
        <v>1300</v>
      </c>
      <c r="J35" s="61">
        <f t="shared" si="2"/>
        <v>147.2</v>
      </c>
      <c r="K35" s="61">
        <f t="shared" si="2"/>
        <v>0</v>
      </c>
      <c r="L35" s="61">
        <f t="shared" si="2"/>
        <v>6</v>
      </c>
    </row>
  </sheetData>
  <sheetProtection formatCells="0" formatColumns="0" formatRows="0"/>
  <mergeCells count="22">
    <mergeCell ref="A2:L2"/>
    <mergeCell ref="A3:E3"/>
    <mergeCell ref="A4:C4"/>
    <mergeCell ref="A22:B22"/>
    <mergeCell ref="L6:L7"/>
    <mergeCell ref="A13:B13"/>
    <mergeCell ref="A14:B14"/>
    <mergeCell ref="A15:B15"/>
    <mergeCell ref="A31:B31"/>
    <mergeCell ref="A35:B35"/>
    <mergeCell ref="A17:B17"/>
    <mergeCell ref="A19:B19"/>
    <mergeCell ref="A20:B20"/>
    <mergeCell ref="A21:B21"/>
    <mergeCell ref="A16:B16"/>
    <mergeCell ref="F6:K6"/>
    <mergeCell ref="C5:C7"/>
    <mergeCell ref="D5:D7"/>
    <mergeCell ref="E5:E7"/>
    <mergeCell ref="A23:B23"/>
    <mergeCell ref="A8:A12"/>
    <mergeCell ref="A5:B7"/>
  </mergeCells>
  <printOptions horizontalCentered="1"/>
  <pageMargins left="0.39" right="0.39" top="0.98" bottom="0.79" header="0.51" footer="0.51"/>
  <pageSetup horizontalDpi="360" verticalDpi="360" orientation="landscape" paperSize="9" scale="7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27"/>
  <sheetViews>
    <sheetView showGridLines="0" showZeros="0" zoomScalePageLayoutView="0" workbookViewId="0" topLeftCell="A1">
      <pane xSplit="4" ySplit="6" topLeftCell="E13" activePane="bottomRight" state="frozen"/>
      <selection pane="topLeft" activeCell="A1" sqref="A1"/>
      <selection pane="topRight" activeCell="E1" sqref="E1"/>
      <selection pane="bottomLeft" activeCell="A7" sqref="A7"/>
      <selection pane="bottomRight" activeCell="E26" sqref="E26"/>
    </sheetView>
  </sheetViews>
  <sheetFormatPr defaultColWidth="7.25390625" defaultRowHeight="14.25"/>
  <cols>
    <col min="1" max="1" width="6.875" style="1" customWidth="1"/>
    <col min="2" max="2" width="19.00390625" style="1" customWidth="1"/>
    <col min="3" max="3" width="7.625" style="1" customWidth="1"/>
    <col min="4" max="4" width="17.875" style="81" customWidth="1"/>
    <col min="5" max="5" width="12.75390625" style="1" customWidth="1"/>
    <col min="6" max="6" width="13.375" style="1" customWidth="1"/>
    <col min="7" max="7" width="11.875" style="1" customWidth="1"/>
    <col min="8" max="8" width="11.75390625" style="1" customWidth="1"/>
    <col min="9" max="9" width="10.875" style="1" customWidth="1"/>
    <col min="10" max="10" width="12.125" style="1" customWidth="1"/>
    <col min="11" max="12" width="10.875" style="1" customWidth="1"/>
    <col min="13" max="16384" width="7.25390625" style="3" customWidth="1"/>
  </cols>
  <sheetData>
    <row r="1" spans="1:244" ht="25.5" customHeight="1">
      <c r="A1" s="40"/>
      <c r="B1" s="40"/>
      <c r="C1" s="41"/>
      <c r="D1" s="42"/>
      <c r="E1" s="7"/>
      <c r="F1" s="8"/>
      <c r="G1" s="8"/>
      <c r="H1" s="8"/>
      <c r="I1" s="22"/>
      <c r="J1" s="8"/>
      <c r="K1" s="8"/>
      <c r="L1" s="23" t="s">
        <v>119</v>
      </c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</row>
    <row r="2" spans="1:244" ht="21.75" customHeight="1">
      <c r="A2" s="263" t="s">
        <v>120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</row>
    <row r="3" spans="1:244" ht="25.5" customHeight="1">
      <c r="A3" s="268"/>
      <c r="B3" s="269"/>
      <c r="C3" s="269"/>
      <c r="D3" s="269"/>
      <c r="E3" s="269"/>
      <c r="F3" s="8"/>
      <c r="G3" s="9"/>
      <c r="H3" s="9"/>
      <c r="I3" s="9"/>
      <c r="J3" s="9"/>
      <c r="K3" s="9"/>
      <c r="L3" s="24" t="s">
        <v>2</v>
      </c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</row>
    <row r="4" spans="1:243" s="1" customFormat="1" ht="25.5" customHeight="1">
      <c r="A4" s="264" t="s">
        <v>44</v>
      </c>
      <c r="B4" s="230" t="s">
        <v>45</v>
      </c>
      <c r="C4" s="266" t="s">
        <v>46</v>
      </c>
      <c r="D4" s="230" t="s">
        <v>47</v>
      </c>
      <c r="E4" s="227" t="s">
        <v>48</v>
      </c>
      <c r="F4" s="11" t="s">
        <v>79</v>
      </c>
      <c r="G4" s="11"/>
      <c r="H4" s="11"/>
      <c r="I4" s="25"/>
      <c r="J4" s="26" t="s">
        <v>80</v>
      </c>
      <c r="K4" s="11"/>
      <c r="L4" s="25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</row>
    <row r="5" spans="1:243" s="1" customFormat="1" ht="25.5" customHeight="1">
      <c r="A5" s="265"/>
      <c r="B5" s="230"/>
      <c r="C5" s="267"/>
      <c r="D5" s="230"/>
      <c r="E5" s="227"/>
      <c r="F5" s="12" t="s">
        <v>17</v>
      </c>
      <c r="G5" s="10" t="s">
        <v>81</v>
      </c>
      <c r="H5" s="10" t="s">
        <v>82</v>
      </c>
      <c r="I5" s="10" t="s">
        <v>83</v>
      </c>
      <c r="J5" s="10" t="s">
        <v>17</v>
      </c>
      <c r="K5" s="10" t="s">
        <v>84</v>
      </c>
      <c r="L5" s="10" t="s">
        <v>85</v>
      </c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</row>
    <row r="6" spans="1:243" s="144" customFormat="1" ht="21.75" customHeight="1">
      <c r="A6" s="140" t="s">
        <v>52</v>
      </c>
      <c r="B6" s="141" t="s">
        <v>52</v>
      </c>
      <c r="C6" s="141"/>
      <c r="D6" s="141" t="s">
        <v>52</v>
      </c>
      <c r="E6" s="141">
        <v>1</v>
      </c>
      <c r="F6" s="142">
        <v>2</v>
      </c>
      <c r="G6" s="142">
        <v>3</v>
      </c>
      <c r="H6" s="142">
        <v>4</v>
      </c>
      <c r="I6" s="142">
        <v>5</v>
      </c>
      <c r="J6" s="142">
        <v>6</v>
      </c>
      <c r="K6" s="142">
        <v>7</v>
      </c>
      <c r="L6" s="142">
        <v>8</v>
      </c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3"/>
      <c r="AW6" s="143"/>
      <c r="AX6" s="143"/>
      <c r="AY6" s="143"/>
      <c r="AZ6" s="143"/>
      <c r="BA6" s="143"/>
      <c r="BB6" s="143"/>
      <c r="BC6" s="143"/>
      <c r="BD6" s="143"/>
      <c r="BE6" s="143"/>
      <c r="BF6" s="143"/>
      <c r="BG6" s="143"/>
      <c r="BH6" s="143"/>
      <c r="BI6" s="143"/>
      <c r="BJ6" s="143"/>
      <c r="BK6" s="143"/>
      <c r="BL6" s="143"/>
      <c r="BM6" s="143"/>
      <c r="BN6" s="143"/>
      <c r="BO6" s="143"/>
      <c r="BP6" s="143"/>
      <c r="BQ6" s="143"/>
      <c r="BR6" s="143"/>
      <c r="BS6" s="143"/>
      <c r="BT6" s="143"/>
      <c r="BU6" s="143"/>
      <c r="BV6" s="143"/>
      <c r="BW6" s="143"/>
      <c r="BX6" s="143"/>
      <c r="BY6" s="143"/>
      <c r="BZ6" s="143"/>
      <c r="CA6" s="143"/>
      <c r="CB6" s="143"/>
      <c r="CC6" s="143"/>
      <c r="CD6" s="143"/>
      <c r="CE6" s="143"/>
      <c r="CF6" s="143"/>
      <c r="CG6" s="143"/>
      <c r="CH6" s="143"/>
      <c r="CI6" s="143"/>
      <c r="CJ6" s="143"/>
      <c r="CK6" s="143"/>
      <c r="CL6" s="143"/>
      <c r="CM6" s="143"/>
      <c r="CN6" s="143"/>
      <c r="CO6" s="143"/>
      <c r="CP6" s="143"/>
      <c r="CQ6" s="143"/>
      <c r="CR6" s="143"/>
      <c r="CS6" s="143"/>
      <c r="CT6" s="143"/>
      <c r="CU6" s="143"/>
      <c r="CV6" s="143"/>
      <c r="CW6" s="143"/>
      <c r="CX6" s="143"/>
      <c r="CY6" s="143"/>
      <c r="CZ6" s="143"/>
      <c r="DA6" s="143"/>
      <c r="DB6" s="143"/>
      <c r="DC6" s="143"/>
      <c r="DD6" s="143"/>
      <c r="DE6" s="143"/>
      <c r="DF6" s="143"/>
      <c r="DG6" s="143"/>
      <c r="DH6" s="143"/>
      <c r="DI6" s="143"/>
      <c r="DJ6" s="143"/>
      <c r="DK6" s="143"/>
      <c r="DL6" s="143"/>
      <c r="DM6" s="143"/>
      <c r="DN6" s="143"/>
      <c r="DO6" s="143"/>
      <c r="DP6" s="143"/>
      <c r="DQ6" s="143"/>
      <c r="DR6" s="143"/>
      <c r="DS6" s="143"/>
      <c r="DT6" s="143"/>
      <c r="DU6" s="143"/>
      <c r="DV6" s="143"/>
      <c r="DW6" s="143"/>
      <c r="DX6" s="143"/>
      <c r="DY6" s="143"/>
      <c r="DZ6" s="143"/>
      <c r="EA6" s="143"/>
      <c r="EB6" s="143"/>
      <c r="EC6" s="143"/>
      <c r="ED6" s="143"/>
      <c r="EE6" s="143"/>
      <c r="EF6" s="143"/>
      <c r="EG6" s="143"/>
      <c r="EH6" s="143"/>
      <c r="EI6" s="143"/>
      <c r="EJ6" s="143"/>
      <c r="EK6" s="143"/>
      <c r="EL6" s="143"/>
      <c r="EM6" s="143"/>
      <c r="EN6" s="143"/>
      <c r="EO6" s="143"/>
      <c r="EP6" s="143"/>
      <c r="EQ6" s="143"/>
      <c r="ER6" s="143"/>
      <c r="ES6" s="143"/>
      <c r="ET6" s="143"/>
      <c r="EU6" s="143"/>
      <c r="EV6" s="143"/>
      <c r="EW6" s="143"/>
      <c r="EX6" s="143"/>
      <c r="EY6" s="143"/>
      <c r="EZ6" s="143"/>
      <c r="FA6" s="143"/>
      <c r="FB6" s="143"/>
      <c r="FC6" s="143"/>
      <c r="FD6" s="143"/>
      <c r="FE6" s="143"/>
      <c r="FF6" s="143"/>
      <c r="FG6" s="143"/>
      <c r="FH6" s="143"/>
      <c r="FI6" s="143"/>
      <c r="FJ6" s="143"/>
      <c r="FK6" s="143"/>
      <c r="FL6" s="143"/>
      <c r="FM6" s="143"/>
      <c r="FN6" s="143"/>
      <c r="FO6" s="143"/>
      <c r="FP6" s="143"/>
      <c r="FQ6" s="143"/>
      <c r="FR6" s="143"/>
      <c r="FS6" s="143"/>
      <c r="FT6" s="143"/>
      <c r="FU6" s="143"/>
      <c r="FV6" s="143"/>
      <c r="FW6" s="143"/>
      <c r="FX6" s="143"/>
      <c r="FY6" s="143"/>
      <c r="FZ6" s="143"/>
      <c r="GA6" s="143"/>
      <c r="GB6" s="143"/>
      <c r="GC6" s="143"/>
      <c r="GD6" s="143"/>
      <c r="GE6" s="143"/>
      <c r="GF6" s="143"/>
      <c r="GG6" s="143"/>
      <c r="GH6" s="143"/>
      <c r="GI6" s="143"/>
      <c r="GJ6" s="143"/>
      <c r="GK6" s="143"/>
      <c r="GL6" s="143"/>
      <c r="GM6" s="143"/>
      <c r="GN6" s="143"/>
      <c r="GO6" s="143"/>
      <c r="GP6" s="143"/>
      <c r="GQ6" s="143"/>
      <c r="GR6" s="143"/>
      <c r="GS6" s="143"/>
      <c r="GT6" s="143"/>
      <c r="GU6" s="143"/>
      <c r="GV6" s="143"/>
      <c r="GW6" s="143"/>
      <c r="GX6" s="143"/>
      <c r="GY6" s="143"/>
      <c r="GZ6" s="143"/>
      <c r="HA6" s="143"/>
      <c r="HB6" s="143"/>
      <c r="HC6" s="143"/>
      <c r="HD6" s="143"/>
      <c r="HE6" s="143"/>
      <c r="HF6" s="143"/>
      <c r="HG6" s="143"/>
      <c r="HH6" s="143"/>
      <c r="HI6" s="143"/>
      <c r="HJ6" s="143"/>
      <c r="HK6" s="143"/>
      <c r="HL6" s="143"/>
      <c r="HM6" s="143"/>
      <c r="HN6" s="143"/>
      <c r="HO6" s="143"/>
      <c r="HP6" s="143"/>
      <c r="HQ6" s="143"/>
      <c r="HR6" s="143"/>
      <c r="HS6" s="143"/>
      <c r="HT6" s="143"/>
      <c r="HU6" s="143"/>
      <c r="HV6" s="143"/>
      <c r="HW6" s="143"/>
      <c r="HX6" s="143"/>
      <c r="HY6" s="143"/>
      <c r="HZ6" s="143"/>
      <c r="IA6" s="143"/>
      <c r="IB6" s="143"/>
      <c r="IC6" s="143"/>
      <c r="ID6" s="143"/>
      <c r="IE6" s="143"/>
      <c r="IF6" s="143"/>
      <c r="IG6" s="143"/>
      <c r="IH6" s="143"/>
      <c r="II6" s="143"/>
    </row>
    <row r="7" spans="1:12" ht="11.25">
      <c r="A7" s="17">
        <v>200</v>
      </c>
      <c r="B7" s="17" t="s">
        <v>63</v>
      </c>
      <c r="C7" s="17">
        <v>2050101</v>
      </c>
      <c r="D7" s="170" t="s">
        <v>53</v>
      </c>
      <c r="E7" s="19">
        <v>377.2331504000001</v>
      </c>
      <c r="F7" s="19">
        <v>327.2331504000001</v>
      </c>
      <c r="G7" s="19">
        <v>304.1589200000001</v>
      </c>
      <c r="H7" s="19">
        <v>11.0048304</v>
      </c>
      <c r="I7" s="19">
        <v>12.069400000000002</v>
      </c>
      <c r="J7" s="19">
        <v>50</v>
      </c>
      <c r="K7" s="19">
        <v>50</v>
      </c>
      <c r="L7" s="19">
        <v>0</v>
      </c>
    </row>
    <row r="8" spans="1:12" ht="11.25">
      <c r="A8" s="17">
        <v>200</v>
      </c>
      <c r="B8" s="17" t="s">
        <v>63</v>
      </c>
      <c r="C8" s="17">
        <v>2050102</v>
      </c>
      <c r="D8" s="170" t="s">
        <v>64</v>
      </c>
      <c r="E8" s="19">
        <v>57.2</v>
      </c>
      <c r="F8" s="19">
        <v>0</v>
      </c>
      <c r="G8" s="19">
        <v>0</v>
      </c>
      <c r="H8" s="19">
        <v>0</v>
      </c>
      <c r="I8" s="19">
        <v>0</v>
      </c>
      <c r="J8" s="19">
        <v>57.2</v>
      </c>
      <c r="K8" s="19">
        <v>57.2</v>
      </c>
      <c r="L8" s="19">
        <v>0</v>
      </c>
    </row>
    <row r="9" spans="1:12" ht="11.25">
      <c r="A9" s="17">
        <v>200</v>
      </c>
      <c r="B9" s="17" t="s">
        <v>63</v>
      </c>
      <c r="C9" s="17">
        <v>2050201</v>
      </c>
      <c r="D9" s="170" t="s">
        <v>65</v>
      </c>
      <c r="E9" s="19">
        <v>252</v>
      </c>
      <c r="F9" s="19">
        <v>0</v>
      </c>
      <c r="G9" s="19">
        <v>0</v>
      </c>
      <c r="H9" s="19">
        <v>0</v>
      </c>
      <c r="I9" s="19">
        <v>0</v>
      </c>
      <c r="J9" s="19">
        <v>252</v>
      </c>
      <c r="K9" s="19">
        <v>252</v>
      </c>
      <c r="L9" s="19">
        <v>0</v>
      </c>
    </row>
    <row r="10" spans="1:12" ht="11.25">
      <c r="A10" s="17">
        <v>200</v>
      </c>
      <c r="B10" s="17" t="s">
        <v>63</v>
      </c>
      <c r="C10" s="17">
        <v>2050202</v>
      </c>
      <c r="D10" s="170" t="s">
        <v>66</v>
      </c>
      <c r="E10" s="19">
        <v>11678.574263400003</v>
      </c>
      <c r="F10" s="19">
        <v>9831.230263399999</v>
      </c>
      <c r="G10" s="19">
        <v>9290.108142999998</v>
      </c>
      <c r="H10" s="19">
        <v>141.3879204</v>
      </c>
      <c r="I10" s="19">
        <v>399.7342</v>
      </c>
      <c r="J10" s="19">
        <v>1847.3439999999996</v>
      </c>
      <c r="K10" s="19">
        <v>222.794</v>
      </c>
      <c r="L10" s="19">
        <v>1624.5499999999995</v>
      </c>
    </row>
    <row r="11" spans="1:12" ht="11.25">
      <c r="A11" s="17">
        <v>200</v>
      </c>
      <c r="B11" s="17" t="s">
        <v>63</v>
      </c>
      <c r="C11" s="17">
        <v>2050203</v>
      </c>
      <c r="D11" s="170" t="s">
        <v>75</v>
      </c>
      <c r="E11" s="19">
        <v>4090.275135</v>
      </c>
      <c r="F11" s="19">
        <v>3748.624134999999</v>
      </c>
      <c r="G11" s="19">
        <v>3523.9565089999996</v>
      </c>
      <c r="H11" s="19">
        <v>58.195826000000004</v>
      </c>
      <c r="I11" s="19">
        <v>166.47180000000003</v>
      </c>
      <c r="J11" s="19">
        <v>341.651</v>
      </c>
      <c r="K11" s="19">
        <v>4.4</v>
      </c>
      <c r="L11" s="19">
        <v>337.251</v>
      </c>
    </row>
    <row r="12" spans="1:12" ht="11.25">
      <c r="A12" s="17">
        <v>200</v>
      </c>
      <c r="B12" s="17" t="s">
        <v>63</v>
      </c>
      <c r="C12" s="17">
        <v>2050299</v>
      </c>
      <c r="D12" s="170" t="s">
        <v>67</v>
      </c>
      <c r="E12" s="19">
        <v>64</v>
      </c>
      <c r="F12" s="19">
        <v>0</v>
      </c>
      <c r="G12" s="19">
        <v>0</v>
      </c>
      <c r="H12" s="19">
        <v>0</v>
      </c>
      <c r="I12" s="19">
        <v>0</v>
      </c>
      <c r="J12" s="19">
        <v>64</v>
      </c>
      <c r="K12" s="19">
        <v>64</v>
      </c>
      <c r="L12" s="19">
        <v>0</v>
      </c>
    </row>
    <row r="13" spans="1:12" ht="11.25">
      <c r="A13" s="17">
        <v>200</v>
      </c>
      <c r="B13" s="17" t="s">
        <v>63</v>
      </c>
      <c r="C13" s="17">
        <v>2050801</v>
      </c>
      <c r="D13" s="170" t="s">
        <v>68</v>
      </c>
      <c r="E13" s="19">
        <v>72.16999999999999</v>
      </c>
      <c r="F13" s="19">
        <v>49.37</v>
      </c>
      <c r="G13" s="19">
        <v>45.31</v>
      </c>
      <c r="H13" s="19">
        <v>1.16</v>
      </c>
      <c r="I13" s="19">
        <v>2.9</v>
      </c>
      <c r="J13" s="19">
        <v>22.8</v>
      </c>
      <c r="K13" s="19">
        <v>22.8</v>
      </c>
      <c r="L13" s="19">
        <v>0</v>
      </c>
    </row>
    <row r="14" spans="1:12" ht="11.25">
      <c r="A14" s="17">
        <v>200</v>
      </c>
      <c r="B14" s="17" t="s">
        <v>63</v>
      </c>
      <c r="C14" s="17">
        <v>2050899</v>
      </c>
      <c r="D14" s="170" t="s">
        <v>69</v>
      </c>
      <c r="E14" s="19">
        <v>25</v>
      </c>
      <c r="F14" s="19">
        <v>0</v>
      </c>
      <c r="G14" s="19">
        <v>0</v>
      </c>
      <c r="H14" s="19">
        <v>0</v>
      </c>
      <c r="I14" s="19">
        <v>0</v>
      </c>
      <c r="J14" s="19">
        <v>25</v>
      </c>
      <c r="K14" s="19">
        <v>25</v>
      </c>
      <c r="L14" s="19">
        <v>0</v>
      </c>
    </row>
    <row r="15" spans="1:12" ht="11.25">
      <c r="A15" s="17">
        <v>200</v>
      </c>
      <c r="B15" s="17" t="s">
        <v>63</v>
      </c>
      <c r="C15" s="17">
        <v>2050901</v>
      </c>
      <c r="D15" s="170" t="s">
        <v>72</v>
      </c>
      <c r="E15" s="19">
        <v>500</v>
      </c>
      <c r="F15" s="19">
        <v>0</v>
      </c>
      <c r="G15" s="19">
        <v>0</v>
      </c>
      <c r="H15" s="19">
        <v>0</v>
      </c>
      <c r="I15" s="19">
        <v>0</v>
      </c>
      <c r="J15" s="19">
        <v>500</v>
      </c>
      <c r="K15" s="19">
        <v>0</v>
      </c>
      <c r="L15" s="19">
        <v>500</v>
      </c>
    </row>
    <row r="16" spans="1:12" ht="11.25">
      <c r="A16" s="17">
        <v>200</v>
      </c>
      <c r="B16" s="17" t="s">
        <v>63</v>
      </c>
      <c r="C16" s="17">
        <v>2050902</v>
      </c>
      <c r="D16" s="170" t="s">
        <v>216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</row>
    <row r="17" spans="1:12" ht="11.25">
      <c r="A17" s="17">
        <v>200</v>
      </c>
      <c r="B17" s="17" t="s">
        <v>63</v>
      </c>
      <c r="C17" s="17">
        <v>2050903</v>
      </c>
      <c r="D17" s="170" t="s">
        <v>73</v>
      </c>
      <c r="E17" s="19">
        <v>590</v>
      </c>
      <c r="F17" s="19">
        <v>0</v>
      </c>
      <c r="G17" s="19">
        <v>0</v>
      </c>
      <c r="H17" s="19">
        <v>0</v>
      </c>
      <c r="I17" s="19">
        <v>0</v>
      </c>
      <c r="J17" s="19">
        <v>590</v>
      </c>
      <c r="K17" s="19">
        <v>0</v>
      </c>
      <c r="L17" s="19">
        <v>590</v>
      </c>
    </row>
    <row r="18" spans="1:12" ht="11.25">
      <c r="A18" s="17">
        <v>200</v>
      </c>
      <c r="B18" s="17" t="s">
        <v>63</v>
      </c>
      <c r="C18" s="17">
        <v>2050904</v>
      </c>
      <c r="D18" s="170" t="s">
        <v>74</v>
      </c>
      <c r="E18" s="19">
        <v>210</v>
      </c>
      <c r="F18" s="19">
        <v>0</v>
      </c>
      <c r="G18" s="19">
        <v>0</v>
      </c>
      <c r="H18" s="19">
        <v>0</v>
      </c>
      <c r="I18" s="19">
        <v>0</v>
      </c>
      <c r="J18" s="19">
        <v>210</v>
      </c>
      <c r="K18" s="19">
        <v>0</v>
      </c>
      <c r="L18" s="19">
        <v>210</v>
      </c>
    </row>
    <row r="19" spans="1:12" ht="11.25">
      <c r="A19" s="17">
        <v>200</v>
      </c>
      <c r="B19" s="17" t="s">
        <v>63</v>
      </c>
      <c r="C19" s="17">
        <v>2080501</v>
      </c>
      <c r="D19" s="170" t="s">
        <v>54</v>
      </c>
      <c r="E19" s="19">
        <v>2.786</v>
      </c>
      <c r="F19" s="19">
        <v>2.786</v>
      </c>
      <c r="G19" s="19">
        <v>0.11</v>
      </c>
      <c r="H19" s="19">
        <v>0</v>
      </c>
      <c r="I19" s="19">
        <v>2.676</v>
      </c>
      <c r="J19" s="19">
        <v>0</v>
      </c>
      <c r="K19" s="19">
        <v>0</v>
      </c>
      <c r="L19" s="19">
        <v>0</v>
      </c>
    </row>
    <row r="20" spans="1:12" ht="11.25">
      <c r="A20" s="17">
        <v>200</v>
      </c>
      <c r="B20" s="17" t="s">
        <v>63</v>
      </c>
      <c r="C20" s="17">
        <v>2080502</v>
      </c>
      <c r="D20" s="170" t="s">
        <v>62</v>
      </c>
      <c r="E20" s="19">
        <v>169.05328</v>
      </c>
      <c r="F20" s="19">
        <v>169.05328</v>
      </c>
      <c r="G20" s="19">
        <v>6.414</v>
      </c>
      <c r="H20" s="19">
        <v>0</v>
      </c>
      <c r="I20" s="19">
        <v>162.63928000000004</v>
      </c>
      <c r="J20" s="19">
        <v>0</v>
      </c>
      <c r="K20" s="19">
        <v>0</v>
      </c>
      <c r="L20" s="19">
        <v>0</v>
      </c>
    </row>
    <row r="21" spans="1:12" ht="11.25">
      <c r="A21" s="17">
        <v>200</v>
      </c>
      <c r="B21" s="17" t="s">
        <v>63</v>
      </c>
      <c r="C21" s="17">
        <v>2080505</v>
      </c>
      <c r="D21" s="170" t="s">
        <v>55</v>
      </c>
      <c r="E21" s="19">
        <v>1923.5071679999999</v>
      </c>
      <c r="F21" s="19">
        <v>1923.5071679999999</v>
      </c>
      <c r="G21" s="19">
        <v>1923.5071679999999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</row>
    <row r="22" spans="1:12" ht="11.25">
      <c r="A22" s="17">
        <v>200</v>
      </c>
      <c r="B22" s="17" t="s">
        <v>63</v>
      </c>
      <c r="C22" s="17">
        <v>2082702</v>
      </c>
      <c r="D22" s="170" t="s">
        <v>56</v>
      </c>
      <c r="E22" s="19">
        <v>29.543082800000004</v>
      </c>
      <c r="F22" s="19">
        <v>29.543082800000004</v>
      </c>
      <c r="G22" s="19">
        <v>29.543082800000004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</row>
    <row r="23" spans="1:12" ht="11.25">
      <c r="A23" s="17">
        <v>200</v>
      </c>
      <c r="B23" s="17" t="s">
        <v>63</v>
      </c>
      <c r="C23" s="17">
        <v>2082703</v>
      </c>
      <c r="D23" s="170" t="s">
        <v>57</v>
      </c>
      <c r="E23" s="19">
        <v>29.8843218</v>
      </c>
      <c r="F23" s="19">
        <v>29.8843218</v>
      </c>
      <c r="G23" s="19">
        <v>29.8843218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</row>
    <row r="24" spans="1:12" ht="11.25">
      <c r="A24" s="17">
        <v>200</v>
      </c>
      <c r="B24" s="17" t="s">
        <v>63</v>
      </c>
      <c r="C24" s="17">
        <v>2101101</v>
      </c>
      <c r="D24" s="170" t="s">
        <v>58</v>
      </c>
      <c r="E24" s="19">
        <v>10.496500000000001</v>
      </c>
      <c r="F24" s="19">
        <v>10.496500000000001</v>
      </c>
      <c r="G24" s="19">
        <v>10.496500000000001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</row>
    <row r="25" spans="1:12" ht="11.25">
      <c r="A25" s="17">
        <v>200</v>
      </c>
      <c r="B25" s="17" t="s">
        <v>63</v>
      </c>
      <c r="C25" s="17">
        <v>2101102</v>
      </c>
      <c r="D25" s="170" t="s">
        <v>61</v>
      </c>
      <c r="E25" s="19">
        <v>451.9355080000001</v>
      </c>
      <c r="F25" s="19">
        <v>451.9355080000001</v>
      </c>
      <c r="G25" s="19">
        <v>451.9355080000001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</row>
    <row r="26" spans="1:12" ht="11.25">
      <c r="A26" s="17">
        <v>200</v>
      </c>
      <c r="B26" s="17" t="s">
        <v>63</v>
      </c>
      <c r="C26" s="17">
        <v>2210201</v>
      </c>
      <c r="D26" s="170" t="s">
        <v>59</v>
      </c>
      <c r="E26" s="19">
        <v>987.2494999999999</v>
      </c>
      <c r="F26" s="19">
        <v>987.2494999999999</v>
      </c>
      <c r="G26" s="19">
        <v>0</v>
      </c>
      <c r="H26" s="19">
        <v>0</v>
      </c>
      <c r="I26" s="19">
        <v>987.2494999999999</v>
      </c>
      <c r="J26" s="19">
        <v>0</v>
      </c>
      <c r="K26" s="19">
        <v>0</v>
      </c>
      <c r="L26" s="19">
        <v>0</v>
      </c>
    </row>
    <row r="27" spans="1:12" ht="11.25">
      <c r="A27" s="17"/>
      <c r="B27" s="17"/>
      <c r="C27" s="17"/>
      <c r="D27" s="170" t="s">
        <v>221</v>
      </c>
      <c r="E27" s="19">
        <f>SUM(E7:E26)</f>
        <v>21520.907909399997</v>
      </c>
      <c r="F27" s="19">
        <f aca="true" t="shared" si="0" ref="F27:L27">SUM(F7:F26)</f>
        <v>17560.9129094</v>
      </c>
      <c r="G27" s="19">
        <f t="shared" si="0"/>
        <v>15615.424152599999</v>
      </c>
      <c r="H27" s="19">
        <f t="shared" si="0"/>
        <v>211.74857680000002</v>
      </c>
      <c r="I27" s="19">
        <f t="shared" si="0"/>
        <v>1733.74018</v>
      </c>
      <c r="J27" s="19">
        <f t="shared" si="0"/>
        <v>3959.9949999999994</v>
      </c>
      <c r="K27" s="19">
        <f t="shared" si="0"/>
        <v>698.194</v>
      </c>
      <c r="L27" s="19">
        <f t="shared" si="0"/>
        <v>3261.8009999999995</v>
      </c>
    </row>
  </sheetData>
  <sheetProtection/>
  <mergeCells count="7">
    <mergeCell ref="A2:L2"/>
    <mergeCell ref="A4:A5"/>
    <mergeCell ref="B4:B5"/>
    <mergeCell ref="C4:C5"/>
    <mergeCell ref="D4:D5"/>
    <mergeCell ref="E4:E5"/>
    <mergeCell ref="A3:E3"/>
  </mergeCells>
  <printOptions horizontalCentered="1"/>
  <pageMargins left="0" right="0" top="0.5905511811023623" bottom="0.3937007874015748" header="0" footer="0"/>
  <pageSetup fitToHeight="0" fitToWidth="1" horizontalDpi="360" verticalDpi="36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J39"/>
  <sheetViews>
    <sheetView showGridLines="0" showZeros="0" view="pageBreakPreview" zoomScale="90" zoomScaleSheetLayoutView="90" zoomScalePageLayoutView="0" workbookViewId="0" topLeftCell="A1">
      <selection activeCell="E36" sqref="E36"/>
    </sheetView>
  </sheetViews>
  <sheetFormatPr defaultColWidth="6.875" defaultRowHeight="14.25"/>
  <cols>
    <col min="1" max="1" width="9.375" style="145" customWidth="1"/>
    <col min="2" max="2" width="8.625" style="145" customWidth="1"/>
    <col min="3" max="3" width="15.875" style="145" customWidth="1"/>
    <col min="4" max="4" width="14.75390625" style="145" customWidth="1"/>
    <col min="5" max="5" width="11.625" style="145" customWidth="1"/>
    <col min="6" max="6" width="11.375" style="145" customWidth="1"/>
    <col min="7" max="7" width="10.875" style="145" customWidth="1"/>
    <col min="8" max="8" width="9.75390625" style="145" customWidth="1"/>
    <col min="9" max="9" width="12.375" style="145" customWidth="1"/>
    <col min="10" max="10" width="9.875" style="145" customWidth="1"/>
    <col min="11" max="11" width="8.625" style="145" customWidth="1"/>
    <col min="12" max="12" width="11.00390625" style="145" customWidth="1"/>
    <col min="13" max="166" width="6.875" style="145" customWidth="1"/>
    <col min="167" max="16384" width="6.875" style="145" customWidth="1"/>
  </cols>
  <sheetData>
    <row r="1" spans="1:166" ht="18.75" customHeight="1">
      <c r="A1" s="270"/>
      <c r="B1" s="270"/>
      <c r="L1" s="146" t="s">
        <v>121</v>
      </c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147"/>
      <c r="AV1" s="147"/>
      <c r="AW1" s="147"/>
      <c r="AX1" s="147"/>
      <c r="AY1" s="147"/>
      <c r="AZ1" s="147"/>
      <c r="BA1" s="147"/>
      <c r="BB1" s="147"/>
      <c r="BC1" s="147"/>
      <c r="BD1" s="147"/>
      <c r="BE1" s="147"/>
      <c r="BF1" s="147"/>
      <c r="BG1" s="147"/>
      <c r="BH1" s="147"/>
      <c r="BI1" s="147"/>
      <c r="BJ1" s="147"/>
      <c r="BK1" s="147"/>
      <c r="BL1" s="147"/>
      <c r="BM1" s="147"/>
      <c r="BN1" s="147"/>
      <c r="BO1" s="147"/>
      <c r="BP1" s="147"/>
      <c r="BQ1" s="147"/>
      <c r="BR1" s="147"/>
      <c r="BS1" s="147"/>
      <c r="BT1" s="147"/>
      <c r="BU1" s="147"/>
      <c r="BV1" s="147"/>
      <c r="BW1" s="147"/>
      <c r="BX1" s="147"/>
      <c r="BY1" s="147"/>
      <c r="BZ1" s="147"/>
      <c r="CA1" s="147"/>
      <c r="CB1" s="147"/>
      <c r="CC1" s="147"/>
      <c r="CD1" s="147"/>
      <c r="CE1" s="147"/>
      <c r="CF1" s="147"/>
      <c r="CG1" s="147"/>
      <c r="CH1" s="147"/>
      <c r="CI1" s="147"/>
      <c r="CJ1" s="147"/>
      <c r="CK1" s="147"/>
      <c r="CL1" s="147"/>
      <c r="CM1" s="147"/>
      <c r="CN1" s="147"/>
      <c r="CO1" s="147"/>
      <c r="CP1" s="147"/>
      <c r="CQ1" s="147"/>
      <c r="CR1" s="147"/>
      <c r="CS1" s="147"/>
      <c r="CT1" s="147"/>
      <c r="CU1" s="147"/>
      <c r="CV1" s="147"/>
      <c r="CW1" s="147"/>
      <c r="CX1" s="147"/>
      <c r="CY1" s="147"/>
      <c r="CZ1" s="147"/>
      <c r="DA1" s="147"/>
      <c r="DB1" s="147"/>
      <c r="DC1" s="147"/>
      <c r="DD1" s="147"/>
      <c r="DE1" s="147"/>
      <c r="DF1" s="147"/>
      <c r="DG1" s="147"/>
      <c r="DH1" s="147"/>
      <c r="DI1" s="147"/>
      <c r="DJ1" s="147"/>
      <c r="DK1" s="147"/>
      <c r="DL1" s="147"/>
      <c r="DM1" s="147"/>
      <c r="DN1" s="147"/>
      <c r="DO1" s="147"/>
      <c r="DP1" s="147"/>
      <c r="DQ1" s="147"/>
      <c r="DR1" s="147"/>
      <c r="DS1" s="147"/>
      <c r="DT1" s="147"/>
      <c r="DU1" s="147"/>
      <c r="DV1" s="147"/>
      <c r="DW1" s="147"/>
      <c r="DX1" s="147"/>
      <c r="DY1" s="147"/>
      <c r="DZ1" s="147"/>
      <c r="EA1" s="147"/>
      <c r="EB1" s="147"/>
      <c r="EC1" s="147"/>
      <c r="ED1" s="147"/>
      <c r="EE1" s="147"/>
      <c r="EF1" s="147"/>
      <c r="EG1" s="147"/>
      <c r="EH1" s="147"/>
      <c r="EI1" s="147"/>
      <c r="EJ1" s="147"/>
      <c r="EK1" s="147"/>
      <c r="EL1" s="147"/>
      <c r="EM1" s="147"/>
      <c r="EN1" s="147"/>
      <c r="EO1" s="147"/>
      <c r="EP1" s="147"/>
      <c r="EQ1" s="147"/>
      <c r="ER1" s="147"/>
      <c r="ES1" s="147"/>
      <c r="ET1" s="147"/>
      <c r="EU1" s="147"/>
      <c r="EV1" s="147"/>
      <c r="EW1" s="147"/>
      <c r="EX1" s="147"/>
      <c r="EY1" s="147"/>
      <c r="EZ1" s="147"/>
      <c r="FA1" s="147"/>
      <c r="FB1" s="147"/>
      <c r="FC1" s="147"/>
      <c r="FD1" s="147"/>
      <c r="FE1" s="147"/>
      <c r="FF1" s="147"/>
      <c r="FG1" s="147"/>
      <c r="FH1" s="147"/>
      <c r="FI1" s="147"/>
      <c r="FJ1" s="147"/>
    </row>
    <row r="2" spans="1:166" ht="25.5" customHeight="1">
      <c r="A2" s="271" t="s">
        <v>122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  <c r="BN2" s="147"/>
      <c r="BO2" s="147"/>
      <c r="BP2" s="147"/>
      <c r="BQ2" s="147"/>
      <c r="BR2" s="147"/>
      <c r="BS2" s="147"/>
      <c r="BT2" s="147"/>
      <c r="BU2" s="147"/>
      <c r="BV2" s="147"/>
      <c r="BW2" s="147"/>
      <c r="BX2" s="147"/>
      <c r="BY2" s="147"/>
      <c r="BZ2" s="147"/>
      <c r="CA2" s="147"/>
      <c r="CB2" s="147"/>
      <c r="CC2" s="147"/>
      <c r="CD2" s="147"/>
      <c r="CE2" s="147"/>
      <c r="CF2" s="147"/>
      <c r="CG2" s="147"/>
      <c r="CH2" s="147"/>
      <c r="CI2" s="147"/>
      <c r="CJ2" s="147"/>
      <c r="CK2" s="147"/>
      <c r="CL2" s="147"/>
      <c r="CM2" s="147"/>
      <c r="CN2" s="147"/>
      <c r="CO2" s="147"/>
      <c r="CP2" s="147"/>
      <c r="CQ2" s="147"/>
      <c r="CR2" s="147"/>
      <c r="CS2" s="147"/>
      <c r="CT2" s="147"/>
      <c r="CU2" s="147"/>
      <c r="CV2" s="147"/>
      <c r="CW2" s="147"/>
      <c r="CX2" s="147"/>
      <c r="CY2" s="147"/>
      <c r="CZ2" s="147"/>
      <c r="DA2" s="147"/>
      <c r="DB2" s="147"/>
      <c r="DC2" s="147"/>
      <c r="DD2" s="147"/>
      <c r="DE2" s="147"/>
      <c r="DF2" s="147"/>
      <c r="DG2" s="147"/>
      <c r="DH2" s="147"/>
      <c r="DI2" s="147"/>
      <c r="DJ2" s="147"/>
      <c r="DK2" s="147"/>
      <c r="DL2" s="147"/>
      <c r="DM2" s="147"/>
      <c r="DN2" s="147"/>
      <c r="DO2" s="147"/>
      <c r="DP2" s="147"/>
      <c r="DQ2" s="147"/>
      <c r="DR2" s="147"/>
      <c r="DS2" s="147"/>
      <c r="DT2" s="147"/>
      <c r="DU2" s="147"/>
      <c r="DV2" s="147"/>
      <c r="DW2" s="147"/>
      <c r="DX2" s="147"/>
      <c r="DY2" s="147"/>
      <c r="DZ2" s="147"/>
      <c r="EA2" s="147"/>
      <c r="EB2" s="147"/>
      <c r="EC2" s="147"/>
      <c r="ED2" s="147"/>
      <c r="EE2" s="147"/>
      <c r="EF2" s="147"/>
      <c r="EG2" s="147"/>
      <c r="EH2" s="147"/>
      <c r="EI2" s="147"/>
      <c r="EJ2" s="147"/>
      <c r="EK2" s="147"/>
      <c r="EL2" s="147"/>
      <c r="EM2" s="147"/>
      <c r="EN2" s="147"/>
      <c r="EO2" s="147"/>
      <c r="EP2" s="147"/>
      <c r="EQ2" s="147"/>
      <c r="ER2" s="147"/>
      <c r="ES2" s="147"/>
      <c r="ET2" s="147"/>
      <c r="EU2" s="147"/>
      <c r="EV2" s="147"/>
      <c r="EW2" s="147"/>
      <c r="EX2" s="147"/>
      <c r="EY2" s="147"/>
      <c r="EZ2" s="147"/>
      <c r="FA2" s="147"/>
      <c r="FB2" s="147"/>
      <c r="FC2" s="147"/>
      <c r="FD2" s="147"/>
      <c r="FE2" s="147"/>
      <c r="FF2" s="147"/>
      <c r="FG2" s="147"/>
      <c r="FH2" s="147"/>
      <c r="FI2" s="147"/>
      <c r="FJ2" s="147"/>
    </row>
    <row r="3" spans="1:166" ht="29.25" customHeight="1">
      <c r="A3" s="272" t="s">
        <v>222</v>
      </c>
      <c r="B3" s="272"/>
      <c r="C3" s="272"/>
      <c r="D3" s="272"/>
      <c r="E3" s="272"/>
      <c r="F3" s="272"/>
      <c r="G3" s="148"/>
      <c r="H3" s="148"/>
      <c r="I3" s="148"/>
      <c r="J3" s="148"/>
      <c r="K3" s="148"/>
      <c r="L3" s="149" t="s">
        <v>2</v>
      </c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7"/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  <c r="BM3" s="147"/>
      <c r="BN3" s="147"/>
      <c r="BO3" s="147"/>
      <c r="BP3" s="147"/>
      <c r="BQ3" s="147"/>
      <c r="BR3" s="147"/>
      <c r="BS3" s="147"/>
      <c r="BT3" s="147"/>
      <c r="BU3" s="147"/>
      <c r="BV3" s="147"/>
      <c r="BW3" s="147"/>
      <c r="BX3" s="147"/>
      <c r="BY3" s="147"/>
      <c r="BZ3" s="147"/>
      <c r="CA3" s="147"/>
      <c r="CB3" s="147"/>
      <c r="CC3" s="147"/>
      <c r="CD3" s="147"/>
      <c r="CE3" s="147"/>
      <c r="CF3" s="147"/>
      <c r="CG3" s="147"/>
      <c r="CH3" s="147"/>
      <c r="CI3" s="147"/>
      <c r="CJ3" s="147"/>
      <c r="CK3" s="147"/>
      <c r="CL3" s="147"/>
      <c r="CM3" s="147"/>
      <c r="CN3" s="147"/>
      <c r="CO3" s="147"/>
      <c r="CP3" s="147"/>
      <c r="CQ3" s="147"/>
      <c r="CR3" s="147"/>
      <c r="CS3" s="147"/>
      <c r="CT3" s="147"/>
      <c r="CU3" s="147"/>
      <c r="CV3" s="147"/>
      <c r="CW3" s="147"/>
      <c r="CX3" s="147"/>
      <c r="CY3" s="147"/>
      <c r="CZ3" s="147"/>
      <c r="DA3" s="147"/>
      <c r="DB3" s="147"/>
      <c r="DC3" s="147"/>
      <c r="DD3" s="147"/>
      <c r="DE3" s="147"/>
      <c r="DF3" s="147"/>
      <c r="DG3" s="147"/>
      <c r="DH3" s="147"/>
      <c r="DI3" s="147"/>
      <c r="DJ3" s="147"/>
      <c r="DK3" s="147"/>
      <c r="DL3" s="147"/>
      <c r="DM3" s="147"/>
      <c r="DN3" s="147"/>
      <c r="DO3" s="147"/>
      <c r="DP3" s="147"/>
      <c r="DQ3" s="147"/>
      <c r="DR3" s="147"/>
      <c r="DS3" s="147"/>
      <c r="DT3" s="147"/>
      <c r="DU3" s="147"/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7"/>
      <c r="EG3" s="147"/>
      <c r="EH3" s="147"/>
      <c r="EI3" s="147"/>
      <c r="EJ3" s="147"/>
      <c r="EK3" s="147"/>
      <c r="EL3" s="147"/>
      <c r="EM3" s="147"/>
      <c r="EN3" s="147"/>
      <c r="EO3" s="147"/>
      <c r="EP3" s="147"/>
      <c r="EQ3" s="147"/>
      <c r="ER3" s="147"/>
      <c r="ES3" s="147"/>
      <c r="ET3" s="147"/>
      <c r="EU3" s="147"/>
      <c r="EV3" s="147"/>
      <c r="EW3" s="147"/>
      <c r="EX3" s="147"/>
      <c r="EY3" s="147"/>
      <c r="EZ3" s="147"/>
      <c r="FA3" s="147"/>
      <c r="FB3" s="147"/>
      <c r="FC3" s="147"/>
      <c r="FD3" s="147"/>
      <c r="FE3" s="147"/>
      <c r="FF3" s="147"/>
      <c r="FG3" s="147"/>
      <c r="FH3" s="147"/>
      <c r="FI3" s="147"/>
      <c r="FJ3" s="147"/>
    </row>
    <row r="4" spans="1:166" s="150" customFormat="1" ht="22.5" customHeight="1">
      <c r="A4" s="273" t="s">
        <v>46</v>
      </c>
      <c r="B4" s="273"/>
      <c r="C4" s="275" t="s">
        <v>123</v>
      </c>
      <c r="D4" s="273" t="s">
        <v>48</v>
      </c>
      <c r="E4" s="274" t="s">
        <v>12</v>
      </c>
      <c r="F4" s="274"/>
      <c r="G4" s="276" t="s">
        <v>124</v>
      </c>
      <c r="H4" s="276" t="s">
        <v>14</v>
      </c>
      <c r="I4" s="276" t="s">
        <v>15</v>
      </c>
      <c r="J4" s="276" t="s">
        <v>9</v>
      </c>
      <c r="K4" s="276" t="s">
        <v>10</v>
      </c>
      <c r="L4" s="279" t="s">
        <v>16</v>
      </c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7"/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/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7"/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/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7"/>
      <c r="CN4" s="147"/>
      <c r="CO4" s="147"/>
      <c r="CP4" s="147"/>
      <c r="CQ4" s="147"/>
      <c r="CR4" s="147"/>
      <c r="CS4" s="147"/>
      <c r="CT4" s="147"/>
      <c r="CU4" s="147"/>
      <c r="CV4" s="147"/>
      <c r="CW4" s="147"/>
      <c r="CX4" s="147"/>
      <c r="CY4" s="147"/>
      <c r="CZ4" s="147"/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7"/>
      <c r="DL4" s="147"/>
      <c r="DM4" s="147"/>
      <c r="DN4" s="147"/>
      <c r="DO4" s="147"/>
      <c r="DP4" s="147"/>
      <c r="DQ4" s="147"/>
      <c r="DR4" s="147"/>
      <c r="DS4" s="147"/>
      <c r="DT4" s="147"/>
      <c r="DU4" s="147"/>
      <c r="DV4" s="147"/>
      <c r="DW4" s="147"/>
      <c r="DX4" s="147"/>
      <c r="DY4" s="147"/>
      <c r="DZ4" s="147"/>
      <c r="EA4" s="147"/>
      <c r="EB4" s="147"/>
      <c r="EC4" s="147"/>
      <c r="ED4" s="147"/>
      <c r="EE4" s="147"/>
      <c r="EF4" s="147"/>
      <c r="EG4" s="147"/>
      <c r="EH4" s="147"/>
      <c r="EI4" s="147"/>
      <c r="EJ4" s="147"/>
      <c r="EK4" s="147"/>
      <c r="EL4" s="147"/>
      <c r="EM4" s="147"/>
      <c r="EN4" s="147"/>
      <c r="EO4" s="147"/>
      <c r="EP4" s="147"/>
      <c r="EQ4" s="147"/>
      <c r="ER4" s="147"/>
      <c r="ES4" s="147"/>
      <c r="ET4" s="147"/>
      <c r="EU4" s="147"/>
      <c r="EV4" s="147"/>
      <c r="EW4" s="147"/>
      <c r="EX4" s="147"/>
      <c r="EY4" s="147"/>
      <c r="EZ4" s="147"/>
      <c r="FA4" s="147"/>
      <c r="FB4" s="147"/>
      <c r="FC4" s="147"/>
      <c r="FD4" s="147"/>
      <c r="FE4" s="147"/>
      <c r="FF4" s="147"/>
      <c r="FG4" s="147"/>
      <c r="FH4" s="147"/>
      <c r="FI4" s="147"/>
      <c r="FJ4" s="147"/>
    </row>
    <row r="5" spans="1:166" s="150" customFormat="1" ht="18" customHeight="1">
      <c r="A5" s="277" t="s">
        <v>125</v>
      </c>
      <c r="B5" s="277" t="s">
        <v>126</v>
      </c>
      <c r="C5" s="275"/>
      <c r="D5" s="273"/>
      <c r="E5" s="276" t="s">
        <v>17</v>
      </c>
      <c r="F5" s="276" t="s">
        <v>18</v>
      </c>
      <c r="G5" s="276"/>
      <c r="H5" s="276"/>
      <c r="I5" s="276"/>
      <c r="J5" s="276"/>
      <c r="K5" s="276"/>
      <c r="L5" s="280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  <c r="AO5" s="147"/>
      <c r="AP5" s="147"/>
      <c r="AQ5" s="147"/>
      <c r="AR5" s="147"/>
      <c r="AS5" s="147"/>
      <c r="AT5" s="147"/>
      <c r="AU5" s="147"/>
      <c r="AV5" s="147"/>
      <c r="AW5" s="147"/>
      <c r="AX5" s="147"/>
      <c r="AY5" s="147"/>
      <c r="AZ5" s="147"/>
      <c r="BA5" s="147"/>
      <c r="BB5" s="147"/>
      <c r="BC5" s="147"/>
      <c r="BD5" s="147"/>
      <c r="BE5" s="147"/>
      <c r="BF5" s="147"/>
      <c r="BG5" s="147"/>
      <c r="BH5" s="147"/>
      <c r="BI5" s="147"/>
      <c r="BJ5" s="147"/>
      <c r="BK5" s="147"/>
      <c r="BL5" s="147"/>
      <c r="BM5" s="147"/>
      <c r="BN5" s="147"/>
      <c r="BO5" s="147"/>
      <c r="BP5" s="147"/>
      <c r="BQ5" s="147"/>
      <c r="BR5" s="147"/>
      <c r="BS5" s="147"/>
      <c r="BT5" s="147"/>
      <c r="BU5" s="147"/>
      <c r="BV5" s="147"/>
      <c r="BW5" s="147"/>
      <c r="BX5" s="147"/>
      <c r="BY5" s="147"/>
      <c r="BZ5" s="147"/>
      <c r="CA5" s="147"/>
      <c r="CB5" s="147"/>
      <c r="CC5" s="147"/>
      <c r="CD5" s="147"/>
      <c r="CE5" s="147"/>
      <c r="CF5" s="147"/>
      <c r="CG5" s="147"/>
      <c r="CH5" s="147"/>
      <c r="CI5" s="147"/>
      <c r="CJ5" s="147"/>
      <c r="CK5" s="147"/>
      <c r="CL5" s="147"/>
      <c r="CM5" s="147"/>
      <c r="CN5" s="147"/>
      <c r="CO5" s="147"/>
      <c r="CP5" s="147"/>
      <c r="CQ5" s="147"/>
      <c r="CR5" s="147"/>
      <c r="CS5" s="147"/>
      <c r="CT5" s="147"/>
      <c r="CU5" s="147"/>
      <c r="CV5" s="147"/>
      <c r="CW5" s="147"/>
      <c r="CX5" s="147"/>
      <c r="CY5" s="147"/>
      <c r="CZ5" s="147"/>
      <c r="DA5" s="147"/>
      <c r="DB5" s="147"/>
      <c r="DC5" s="147"/>
      <c r="DD5" s="147"/>
      <c r="DE5" s="147"/>
      <c r="DF5" s="147"/>
      <c r="DG5" s="147"/>
      <c r="DH5" s="147"/>
      <c r="DI5" s="147"/>
      <c r="DJ5" s="147"/>
      <c r="DK5" s="147"/>
      <c r="DL5" s="147"/>
      <c r="DM5" s="147"/>
      <c r="DN5" s="147"/>
      <c r="DO5" s="147"/>
      <c r="DP5" s="147"/>
      <c r="DQ5" s="147"/>
      <c r="DR5" s="147"/>
      <c r="DS5" s="147"/>
      <c r="DT5" s="147"/>
      <c r="DU5" s="147"/>
      <c r="DV5" s="147"/>
      <c r="DW5" s="147"/>
      <c r="DX5" s="147"/>
      <c r="DY5" s="147"/>
      <c r="DZ5" s="147"/>
      <c r="EA5" s="147"/>
      <c r="EB5" s="147"/>
      <c r="EC5" s="147"/>
      <c r="ED5" s="147"/>
      <c r="EE5" s="147"/>
      <c r="EF5" s="147"/>
      <c r="EG5" s="147"/>
      <c r="EH5" s="147"/>
      <c r="EI5" s="147"/>
      <c r="EJ5" s="147"/>
      <c r="EK5" s="147"/>
      <c r="EL5" s="147"/>
      <c r="EM5" s="147"/>
      <c r="EN5" s="147"/>
      <c r="EO5" s="147"/>
      <c r="EP5" s="147"/>
      <c r="EQ5" s="147"/>
      <c r="ER5" s="147"/>
      <c r="ES5" s="147"/>
      <c r="ET5" s="147"/>
      <c r="EU5" s="147"/>
      <c r="EV5" s="147"/>
      <c r="EW5" s="147"/>
      <c r="EX5" s="147"/>
      <c r="EY5" s="147"/>
      <c r="EZ5" s="147"/>
      <c r="FA5" s="147"/>
      <c r="FB5" s="147"/>
      <c r="FC5" s="147"/>
      <c r="FD5" s="147"/>
      <c r="FE5" s="147"/>
      <c r="FF5" s="147"/>
      <c r="FG5" s="147"/>
      <c r="FH5" s="147"/>
      <c r="FI5" s="147"/>
      <c r="FJ5" s="147"/>
    </row>
    <row r="6" spans="1:166" s="150" customFormat="1" ht="16.5" customHeight="1">
      <c r="A6" s="278"/>
      <c r="B6" s="278"/>
      <c r="C6" s="275"/>
      <c r="D6" s="273"/>
      <c r="E6" s="276"/>
      <c r="F6" s="276"/>
      <c r="G6" s="276"/>
      <c r="H6" s="276"/>
      <c r="I6" s="276"/>
      <c r="J6" s="276"/>
      <c r="K6" s="276"/>
      <c r="L6" s="281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  <c r="BM6" s="147"/>
      <c r="BN6" s="147"/>
      <c r="BO6" s="147"/>
      <c r="BP6" s="147"/>
      <c r="BQ6" s="147"/>
      <c r="BR6" s="147"/>
      <c r="BS6" s="147"/>
      <c r="BT6" s="147"/>
      <c r="BU6" s="147"/>
      <c r="BV6" s="147"/>
      <c r="BW6" s="147"/>
      <c r="BX6" s="147"/>
      <c r="BY6" s="147"/>
      <c r="BZ6" s="147"/>
      <c r="CA6" s="147"/>
      <c r="CB6" s="147"/>
      <c r="CC6" s="147"/>
      <c r="CD6" s="147"/>
      <c r="CE6" s="147"/>
      <c r="CF6" s="147"/>
      <c r="CG6" s="147"/>
      <c r="CH6" s="147"/>
      <c r="CI6" s="147"/>
      <c r="CJ6" s="147"/>
      <c r="CK6" s="147"/>
      <c r="CL6" s="147"/>
      <c r="CM6" s="147"/>
      <c r="CN6" s="147"/>
      <c r="CO6" s="147"/>
      <c r="CP6" s="147"/>
      <c r="CQ6" s="147"/>
      <c r="CR6" s="147"/>
      <c r="CS6" s="147"/>
      <c r="CT6" s="147"/>
      <c r="CU6" s="147"/>
      <c r="CV6" s="147"/>
      <c r="CW6" s="147"/>
      <c r="CX6" s="147"/>
      <c r="CY6" s="147"/>
      <c r="CZ6" s="147"/>
      <c r="DA6" s="147"/>
      <c r="DB6" s="147"/>
      <c r="DC6" s="147"/>
      <c r="DD6" s="147"/>
      <c r="DE6" s="147"/>
      <c r="DF6" s="147"/>
      <c r="DG6" s="147"/>
      <c r="DH6" s="147"/>
      <c r="DI6" s="147"/>
      <c r="DJ6" s="147"/>
      <c r="DK6" s="147"/>
      <c r="DL6" s="147"/>
      <c r="DM6" s="147"/>
      <c r="DN6" s="147"/>
      <c r="DO6" s="147"/>
      <c r="DP6" s="147"/>
      <c r="DQ6" s="147"/>
      <c r="DR6" s="147"/>
      <c r="DS6" s="147"/>
      <c r="DT6" s="147"/>
      <c r="DU6" s="147"/>
      <c r="DV6" s="147"/>
      <c r="DW6" s="147"/>
      <c r="DX6" s="147"/>
      <c r="DY6" s="147"/>
      <c r="DZ6" s="147"/>
      <c r="EA6" s="147"/>
      <c r="EB6" s="147"/>
      <c r="EC6" s="147"/>
      <c r="ED6" s="147"/>
      <c r="EE6" s="147"/>
      <c r="EF6" s="147"/>
      <c r="EG6" s="147"/>
      <c r="EH6" s="147"/>
      <c r="EI6" s="147"/>
      <c r="EJ6" s="147"/>
      <c r="EK6" s="147"/>
      <c r="EL6" s="147"/>
      <c r="EM6" s="147"/>
      <c r="EN6" s="147"/>
      <c r="EO6" s="147"/>
      <c r="EP6" s="147"/>
      <c r="EQ6" s="147"/>
      <c r="ER6" s="147"/>
      <c r="ES6" s="147"/>
      <c r="ET6" s="147"/>
      <c r="EU6" s="147"/>
      <c r="EV6" s="147"/>
      <c r="EW6" s="147"/>
      <c r="EX6" s="147"/>
      <c r="EY6" s="147"/>
      <c r="EZ6" s="147"/>
      <c r="FA6" s="147"/>
      <c r="FB6" s="147"/>
      <c r="FC6" s="147"/>
      <c r="FD6" s="147"/>
      <c r="FE6" s="147"/>
      <c r="FF6" s="147"/>
      <c r="FG6" s="147"/>
      <c r="FH6" s="147"/>
      <c r="FI6" s="147"/>
      <c r="FJ6" s="147"/>
    </row>
    <row r="7" spans="1:166" s="150" customFormat="1" ht="16.5" customHeight="1">
      <c r="A7" s="151" t="s">
        <v>52</v>
      </c>
      <c r="B7" s="151" t="s">
        <v>52</v>
      </c>
      <c r="C7" s="151" t="s">
        <v>52</v>
      </c>
      <c r="D7" s="152">
        <v>1</v>
      </c>
      <c r="E7" s="153">
        <v>2</v>
      </c>
      <c r="F7" s="153">
        <v>3</v>
      </c>
      <c r="G7" s="153">
        <v>4</v>
      </c>
      <c r="H7" s="153">
        <v>5</v>
      </c>
      <c r="I7" s="153">
        <v>6</v>
      </c>
      <c r="J7" s="153">
        <v>7</v>
      </c>
      <c r="K7" s="152">
        <v>8</v>
      </c>
      <c r="L7" s="152">
        <v>9</v>
      </c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  <c r="AR7" s="147"/>
      <c r="AS7" s="147"/>
      <c r="AT7" s="147"/>
      <c r="AU7" s="147"/>
      <c r="AV7" s="147"/>
      <c r="AW7" s="147"/>
      <c r="AX7" s="147"/>
      <c r="AY7" s="147"/>
      <c r="AZ7" s="147"/>
      <c r="BA7" s="147"/>
      <c r="BB7" s="147"/>
      <c r="BC7" s="147"/>
      <c r="BD7" s="147"/>
      <c r="BE7" s="147"/>
      <c r="BF7" s="147"/>
      <c r="BG7" s="147"/>
      <c r="BH7" s="147"/>
      <c r="BI7" s="147"/>
      <c r="BJ7" s="147"/>
      <c r="BK7" s="147"/>
      <c r="BL7" s="147"/>
      <c r="BM7" s="147"/>
      <c r="BN7" s="147"/>
      <c r="BO7" s="147"/>
      <c r="BP7" s="147"/>
      <c r="BQ7" s="147"/>
      <c r="BR7" s="147"/>
      <c r="BS7" s="147"/>
      <c r="BT7" s="147"/>
      <c r="BU7" s="147"/>
      <c r="BV7" s="147"/>
      <c r="BW7" s="147"/>
      <c r="BX7" s="147"/>
      <c r="BY7" s="147"/>
      <c r="BZ7" s="147"/>
      <c r="CA7" s="147"/>
      <c r="CB7" s="147"/>
      <c r="CC7" s="147"/>
      <c r="CD7" s="147"/>
      <c r="CE7" s="147"/>
      <c r="CF7" s="147"/>
      <c r="CG7" s="147"/>
      <c r="CH7" s="147"/>
      <c r="CI7" s="147"/>
      <c r="CJ7" s="147"/>
      <c r="CK7" s="147"/>
      <c r="CL7" s="147"/>
      <c r="CM7" s="147"/>
      <c r="CN7" s="147"/>
      <c r="CO7" s="147"/>
      <c r="CP7" s="147"/>
      <c r="CQ7" s="147"/>
      <c r="CR7" s="147"/>
      <c r="CS7" s="147"/>
      <c r="CT7" s="147"/>
      <c r="CU7" s="147"/>
      <c r="CV7" s="147"/>
      <c r="CW7" s="147"/>
      <c r="CX7" s="147"/>
      <c r="CY7" s="147"/>
      <c r="CZ7" s="147"/>
      <c r="DA7" s="147"/>
      <c r="DB7" s="147"/>
      <c r="DC7" s="147"/>
      <c r="DD7" s="147"/>
      <c r="DE7" s="147"/>
      <c r="DF7" s="147"/>
      <c r="DG7" s="147"/>
      <c r="DH7" s="147"/>
      <c r="DI7" s="147"/>
      <c r="DJ7" s="147"/>
      <c r="DK7" s="147"/>
      <c r="DL7" s="147"/>
      <c r="DM7" s="147"/>
      <c r="DN7" s="147"/>
      <c r="DO7" s="147"/>
      <c r="DP7" s="147"/>
      <c r="DQ7" s="147"/>
      <c r="DR7" s="147"/>
      <c r="DS7" s="147"/>
      <c r="DT7" s="147"/>
      <c r="DU7" s="147"/>
      <c r="DV7" s="147"/>
      <c r="DW7" s="147"/>
      <c r="DX7" s="147"/>
      <c r="DY7" s="147"/>
      <c r="DZ7" s="147"/>
      <c r="EA7" s="147"/>
      <c r="EB7" s="147"/>
      <c r="EC7" s="147"/>
      <c r="ED7" s="147"/>
      <c r="EE7" s="147"/>
      <c r="EF7" s="147"/>
      <c r="EG7" s="147"/>
      <c r="EH7" s="147"/>
      <c r="EI7" s="147"/>
      <c r="EJ7" s="147"/>
      <c r="EK7" s="147"/>
      <c r="EL7" s="147"/>
      <c r="EM7" s="147"/>
      <c r="EN7" s="147"/>
      <c r="EO7" s="147"/>
      <c r="EP7" s="147"/>
      <c r="EQ7" s="147"/>
      <c r="ER7" s="147"/>
      <c r="ES7" s="147"/>
      <c r="ET7" s="147"/>
      <c r="EU7" s="147"/>
      <c r="EV7" s="147"/>
      <c r="EW7" s="147"/>
      <c r="EX7" s="147"/>
      <c r="EY7" s="147"/>
      <c r="EZ7" s="147"/>
      <c r="FA7" s="147"/>
      <c r="FB7" s="147"/>
      <c r="FC7" s="147"/>
      <c r="FD7" s="147"/>
      <c r="FE7" s="147"/>
      <c r="FF7" s="147"/>
      <c r="FG7" s="147"/>
      <c r="FH7" s="147"/>
      <c r="FI7" s="147"/>
      <c r="FJ7" s="147"/>
    </row>
    <row r="8" spans="1:166" s="150" customFormat="1" ht="26.25" customHeight="1">
      <c r="A8" s="154"/>
      <c r="B8" s="155"/>
      <c r="C8" s="155" t="s">
        <v>8</v>
      </c>
      <c r="D8" s="156">
        <f aca="true" t="shared" si="0" ref="D8:L8">D9+D15+D36</f>
        <v>17560.910000000003</v>
      </c>
      <c r="E8" s="156">
        <f t="shared" si="0"/>
        <v>17560.910000000003</v>
      </c>
      <c r="F8" s="156">
        <f t="shared" si="0"/>
        <v>17560.910000000003</v>
      </c>
      <c r="G8" s="156">
        <f t="shared" si="0"/>
        <v>0</v>
      </c>
      <c r="H8" s="156">
        <f t="shared" si="0"/>
        <v>0</v>
      </c>
      <c r="I8" s="156">
        <f t="shared" si="0"/>
        <v>0</v>
      </c>
      <c r="J8" s="156">
        <f t="shared" si="0"/>
        <v>0</v>
      </c>
      <c r="K8" s="156">
        <f t="shared" si="0"/>
        <v>0</v>
      </c>
      <c r="L8" s="156">
        <f t="shared" si="0"/>
        <v>0</v>
      </c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  <c r="AO8" s="147"/>
      <c r="AP8" s="147"/>
      <c r="AQ8" s="147"/>
      <c r="AR8" s="147"/>
      <c r="AS8" s="147"/>
      <c r="AT8" s="147"/>
      <c r="AU8" s="147"/>
      <c r="AV8" s="147"/>
      <c r="AW8" s="147"/>
      <c r="AX8" s="147"/>
      <c r="AY8" s="147"/>
      <c r="AZ8" s="147"/>
      <c r="BA8" s="147"/>
      <c r="BB8" s="147"/>
      <c r="BC8" s="147"/>
      <c r="BD8" s="147"/>
      <c r="BE8" s="147"/>
      <c r="BF8" s="147"/>
      <c r="BG8" s="147"/>
      <c r="BH8" s="147"/>
      <c r="BI8" s="147"/>
      <c r="BJ8" s="147"/>
      <c r="BK8" s="147"/>
      <c r="BL8" s="147"/>
      <c r="BM8" s="147"/>
      <c r="BN8" s="147"/>
      <c r="BO8" s="147"/>
      <c r="BP8" s="147"/>
      <c r="BQ8" s="147"/>
      <c r="BR8" s="147"/>
      <c r="BS8" s="147"/>
      <c r="BT8" s="147"/>
      <c r="BU8" s="147"/>
      <c r="BV8" s="147"/>
      <c r="BW8" s="147"/>
      <c r="BX8" s="147"/>
      <c r="BY8" s="147"/>
      <c r="BZ8" s="147"/>
      <c r="CA8" s="147"/>
      <c r="CB8" s="147"/>
      <c r="CC8" s="147"/>
      <c r="CD8" s="147"/>
      <c r="CE8" s="147"/>
      <c r="CF8" s="147"/>
      <c r="CG8" s="147"/>
      <c r="CH8" s="147"/>
      <c r="CI8" s="147"/>
      <c r="CJ8" s="147"/>
      <c r="CK8" s="147"/>
      <c r="CL8" s="147"/>
      <c r="CM8" s="147"/>
      <c r="CN8" s="147"/>
      <c r="CO8" s="147"/>
      <c r="CP8" s="147"/>
      <c r="CQ8" s="147"/>
      <c r="CR8" s="147"/>
      <c r="CS8" s="147"/>
      <c r="CT8" s="147"/>
      <c r="CU8" s="147"/>
      <c r="CV8" s="147"/>
      <c r="CW8" s="147"/>
      <c r="CX8" s="147"/>
      <c r="CY8" s="147"/>
      <c r="CZ8" s="147"/>
      <c r="DA8" s="147"/>
      <c r="DB8" s="147"/>
      <c r="DC8" s="147"/>
      <c r="DD8" s="147"/>
      <c r="DE8" s="147"/>
      <c r="DF8" s="147"/>
      <c r="DG8" s="147"/>
      <c r="DH8" s="147"/>
      <c r="DI8" s="147"/>
      <c r="DJ8" s="147"/>
      <c r="DK8" s="147"/>
      <c r="DL8" s="147"/>
      <c r="DM8" s="147"/>
      <c r="DN8" s="147"/>
      <c r="DO8" s="147"/>
      <c r="DP8" s="147"/>
      <c r="DQ8" s="147"/>
      <c r="DR8" s="147"/>
      <c r="DS8" s="147"/>
      <c r="DT8" s="147"/>
      <c r="DU8" s="147"/>
      <c r="DV8" s="147"/>
      <c r="DW8" s="147"/>
      <c r="DX8" s="147"/>
      <c r="DY8" s="147"/>
      <c r="DZ8" s="147"/>
      <c r="EA8" s="147"/>
      <c r="EB8" s="147"/>
      <c r="EC8" s="147"/>
      <c r="ED8" s="147"/>
      <c r="EE8" s="147"/>
      <c r="EF8" s="147"/>
      <c r="EG8" s="147"/>
      <c r="EH8" s="147"/>
      <c r="EI8" s="147"/>
      <c r="EJ8" s="147"/>
      <c r="EK8" s="147"/>
      <c r="EL8" s="147"/>
      <c r="EM8" s="147"/>
      <c r="EN8" s="147"/>
      <c r="EO8" s="147"/>
      <c r="EP8" s="147"/>
      <c r="EQ8" s="147"/>
      <c r="ER8" s="147"/>
      <c r="ES8" s="147"/>
      <c r="ET8" s="147"/>
      <c r="EU8" s="147"/>
      <c r="EV8" s="147"/>
      <c r="EW8" s="147"/>
      <c r="EX8" s="147"/>
      <c r="EY8" s="147"/>
      <c r="EZ8" s="147"/>
      <c r="FA8" s="147"/>
      <c r="FB8" s="147"/>
      <c r="FC8" s="147"/>
      <c r="FD8" s="147"/>
      <c r="FE8" s="147"/>
      <c r="FF8" s="147"/>
      <c r="FG8" s="147"/>
      <c r="FH8" s="147"/>
      <c r="FI8" s="147"/>
      <c r="FJ8" s="147"/>
    </row>
    <row r="9" spans="1:166" s="150" customFormat="1" ht="26.25" customHeight="1">
      <c r="A9" s="154" t="s">
        <v>127</v>
      </c>
      <c r="B9" s="155"/>
      <c r="C9" s="155" t="s">
        <v>81</v>
      </c>
      <c r="D9" s="156">
        <f aca="true" t="shared" si="1" ref="D9:L9">D10+D11+D12+D13+D14</f>
        <v>15615.420000000002</v>
      </c>
      <c r="E9" s="156">
        <f t="shared" si="1"/>
        <v>15615.420000000002</v>
      </c>
      <c r="F9" s="156">
        <f>F10+F11+F12+F13+F14</f>
        <v>15615.420000000002</v>
      </c>
      <c r="G9" s="156">
        <f t="shared" si="1"/>
        <v>0</v>
      </c>
      <c r="H9" s="156">
        <f t="shared" si="1"/>
        <v>0</v>
      </c>
      <c r="I9" s="156">
        <f t="shared" si="1"/>
        <v>0</v>
      </c>
      <c r="J9" s="156">
        <f t="shared" si="1"/>
        <v>0</v>
      </c>
      <c r="K9" s="156">
        <f t="shared" si="1"/>
        <v>0</v>
      </c>
      <c r="L9" s="156">
        <f t="shared" si="1"/>
        <v>0</v>
      </c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  <c r="BI9" s="147"/>
      <c r="BJ9" s="147"/>
      <c r="BK9" s="147"/>
      <c r="BL9" s="147"/>
      <c r="BM9" s="147"/>
      <c r="BN9" s="147"/>
      <c r="BO9" s="147"/>
      <c r="BP9" s="147"/>
      <c r="BQ9" s="147"/>
      <c r="BR9" s="147"/>
      <c r="BS9" s="147"/>
      <c r="BT9" s="147"/>
      <c r="BU9" s="147"/>
      <c r="BV9" s="147"/>
      <c r="BW9" s="147"/>
      <c r="BX9" s="147"/>
      <c r="BY9" s="147"/>
      <c r="BZ9" s="147"/>
      <c r="CA9" s="147"/>
      <c r="CB9" s="147"/>
      <c r="CC9" s="147"/>
      <c r="CD9" s="147"/>
      <c r="CE9" s="147"/>
      <c r="CF9" s="147"/>
      <c r="CG9" s="147"/>
      <c r="CH9" s="147"/>
      <c r="CI9" s="147"/>
      <c r="CJ9" s="147"/>
      <c r="CK9" s="147"/>
      <c r="CL9" s="147"/>
      <c r="CM9" s="147"/>
      <c r="CN9" s="147"/>
      <c r="CO9" s="147"/>
      <c r="CP9" s="147"/>
      <c r="CQ9" s="147"/>
      <c r="CR9" s="147"/>
      <c r="CS9" s="147"/>
      <c r="CT9" s="147"/>
      <c r="CU9" s="147"/>
      <c r="CV9" s="147"/>
      <c r="CW9" s="147"/>
      <c r="CX9" s="147"/>
      <c r="CY9" s="147"/>
      <c r="CZ9" s="147"/>
      <c r="DA9" s="147"/>
      <c r="DB9" s="147"/>
      <c r="DC9" s="147"/>
      <c r="DD9" s="147"/>
      <c r="DE9" s="147"/>
      <c r="DF9" s="147"/>
      <c r="DG9" s="147"/>
      <c r="DH9" s="147"/>
      <c r="DI9" s="147"/>
      <c r="DJ9" s="147"/>
      <c r="DK9" s="147"/>
      <c r="DL9" s="147"/>
      <c r="DM9" s="147"/>
      <c r="DN9" s="147"/>
      <c r="DO9" s="147"/>
      <c r="DP9" s="147"/>
      <c r="DQ9" s="147"/>
      <c r="DR9" s="147"/>
      <c r="DS9" s="147"/>
      <c r="DT9" s="147"/>
      <c r="DU9" s="147"/>
      <c r="DV9" s="147"/>
      <c r="DW9" s="147"/>
      <c r="DX9" s="147"/>
      <c r="DY9" s="147"/>
      <c r="DZ9" s="147"/>
      <c r="EA9" s="147"/>
      <c r="EB9" s="147"/>
      <c r="EC9" s="147"/>
      <c r="ED9" s="147"/>
      <c r="EE9" s="147"/>
      <c r="EF9" s="147"/>
      <c r="EG9" s="147"/>
      <c r="EH9" s="147"/>
      <c r="EI9" s="147"/>
      <c r="EJ9" s="147"/>
      <c r="EK9" s="147"/>
      <c r="EL9" s="147"/>
      <c r="EM9" s="147"/>
      <c r="EN9" s="147"/>
      <c r="EO9" s="147"/>
      <c r="EP9" s="147"/>
      <c r="EQ9" s="147"/>
      <c r="ER9" s="147"/>
      <c r="ES9" s="147"/>
      <c r="ET9" s="147"/>
      <c r="EU9" s="147"/>
      <c r="EV9" s="147"/>
      <c r="EW9" s="147"/>
      <c r="EX9" s="147"/>
      <c r="EY9" s="147"/>
      <c r="EZ9" s="147"/>
      <c r="FA9" s="147"/>
      <c r="FB9" s="147"/>
      <c r="FC9" s="147"/>
      <c r="FD9" s="147"/>
      <c r="FE9" s="147"/>
      <c r="FF9" s="147"/>
      <c r="FG9" s="147"/>
      <c r="FH9" s="147"/>
      <c r="FI9" s="147"/>
      <c r="FJ9" s="147"/>
    </row>
    <row r="10" spans="1:166" s="150" customFormat="1" ht="26.25" customHeight="1">
      <c r="A10" s="154" t="s">
        <v>128</v>
      </c>
      <c r="B10" s="155" t="s">
        <v>129</v>
      </c>
      <c r="C10" s="155" t="s">
        <v>130</v>
      </c>
      <c r="D10" s="156">
        <f>E10+G10+H10+I10+J10+K10+L10</f>
        <v>6978.71</v>
      </c>
      <c r="E10" s="156">
        <f>F10</f>
        <v>6978.71</v>
      </c>
      <c r="F10" s="156">
        <v>6978.71</v>
      </c>
      <c r="G10" s="157">
        <v>0</v>
      </c>
      <c r="H10" s="157">
        <v>0</v>
      </c>
      <c r="I10" s="157">
        <v>0</v>
      </c>
      <c r="J10" s="157">
        <v>0</v>
      </c>
      <c r="K10" s="157">
        <v>0</v>
      </c>
      <c r="L10" s="157">
        <v>0</v>
      </c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  <c r="BH10" s="147"/>
      <c r="BI10" s="147"/>
      <c r="BJ10" s="147"/>
      <c r="BK10" s="147"/>
      <c r="BL10" s="147"/>
      <c r="BM10" s="147"/>
      <c r="BN10" s="147"/>
      <c r="BO10" s="147"/>
      <c r="BP10" s="147"/>
      <c r="BQ10" s="147"/>
      <c r="BR10" s="147"/>
      <c r="BS10" s="147"/>
      <c r="BT10" s="147"/>
      <c r="BU10" s="147"/>
      <c r="BV10" s="147"/>
      <c r="BW10" s="147"/>
      <c r="BX10" s="147"/>
      <c r="BY10" s="147"/>
      <c r="BZ10" s="147"/>
      <c r="CA10" s="147"/>
      <c r="CB10" s="147"/>
      <c r="CC10" s="147"/>
      <c r="CD10" s="147"/>
      <c r="CE10" s="147"/>
      <c r="CF10" s="147"/>
      <c r="CG10" s="147"/>
      <c r="CH10" s="147"/>
      <c r="CI10" s="147"/>
      <c r="CJ10" s="147"/>
      <c r="CK10" s="147"/>
      <c r="CL10" s="147"/>
      <c r="CM10" s="147"/>
      <c r="CN10" s="147"/>
      <c r="CO10" s="147"/>
      <c r="CP10" s="147"/>
      <c r="CQ10" s="147"/>
      <c r="CR10" s="147"/>
      <c r="CS10" s="147"/>
      <c r="CT10" s="147"/>
      <c r="CU10" s="147"/>
      <c r="CV10" s="147"/>
      <c r="CW10" s="147"/>
      <c r="CX10" s="147"/>
      <c r="CY10" s="147"/>
      <c r="CZ10" s="147"/>
      <c r="DA10" s="147"/>
      <c r="DB10" s="147"/>
      <c r="DC10" s="147"/>
      <c r="DD10" s="147"/>
      <c r="DE10" s="147"/>
      <c r="DF10" s="147"/>
      <c r="DG10" s="147"/>
      <c r="DH10" s="147"/>
      <c r="DI10" s="147"/>
      <c r="DJ10" s="147"/>
      <c r="DK10" s="147"/>
      <c r="DL10" s="147"/>
      <c r="DM10" s="147"/>
      <c r="DN10" s="147"/>
      <c r="DO10" s="147"/>
      <c r="DP10" s="147"/>
      <c r="DQ10" s="147"/>
      <c r="DR10" s="147"/>
      <c r="DS10" s="147"/>
      <c r="DT10" s="147"/>
      <c r="DU10" s="147"/>
      <c r="DV10" s="147"/>
      <c r="DW10" s="147"/>
      <c r="DX10" s="147"/>
      <c r="DY10" s="147"/>
      <c r="DZ10" s="147"/>
      <c r="EA10" s="147"/>
      <c r="EB10" s="147"/>
      <c r="EC10" s="147"/>
      <c r="ED10" s="147"/>
      <c r="EE10" s="147"/>
      <c r="EF10" s="147"/>
      <c r="EG10" s="147"/>
      <c r="EH10" s="147"/>
      <c r="EI10" s="147"/>
      <c r="EJ10" s="147"/>
      <c r="EK10" s="147"/>
      <c r="EL10" s="147"/>
      <c r="EM10" s="147"/>
      <c r="EN10" s="147"/>
      <c r="EO10" s="147"/>
      <c r="EP10" s="147"/>
      <c r="EQ10" s="147"/>
      <c r="ER10" s="147"/>
      <c r="ES10" s="147"/>
      <c r="ET10" s="147"/>
      <c r="EU10" s="147"/>
      <c r="EV10" s="147"/>
      <c r="EW10" s="147"/>
      <c r="EX10" s="147"/>
      <c r="EY10" s="147"/>
      <c r="EZ10" s="147"/>
      <c r="FA10" s="147"/>
      <c r="FB10" s="147"/>
      <c r="FC10" s="147"/>
      <c r="FD10" s="147"/>
      <c r="FE10" s="147"/>
      <c r="FF10" s="147"/>
      <c r="FG10" s="147"/>
      <c r="FH10" s="147"/>
      <c r="FI10" s="147"/>
      <c r="FJ10" s="147"/>
    </row>
    <row r="11" spans="1:166" s="150" customFormat="1" ht="26.25" customHeight="1">
      <c r="A11" s="154" t="s">
        <v>128</v>
      </c>
      <c r="B11" s="155" t="s">
        <v>131</v>
      </c>
      <c r="C11" s="155" t="s">
        <v>132</v>
      </c>
      <c r="D11" s="156">
        <f>E11+G11+H11+I11+J11+K11+L11</f>
        <v>4923.64</v>
      </c>
      <c r="E11" s="156">
        <f aca="true" t="shared" si="2" ref="E11:E39">F11</f>
        <v>4923.64</v>
      </c>
      <c r="F11" s="156">
        <v>4923.64</v>
      </c>
      <c r="G11" s="157">
        <v>0</v>
      </c>
      <c r="H11" s="157">
        <v>0</v>
      </c>
      <c r="I11" s="157">
        <v>0</v>
      </c>
      <c r="J11" s="157">
        <v>0</v>
      </c>
      <c r="K11" s="157">
        <v>0</v>
      </c>
      <c r="L11" s="157">
        <v>0</v>
      </c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  <c r="BI11" s="147"/>
      <c r="BJ11" s="147"/>
      <c r="BK11" s="147"/>
      <c r="BL11" s="147"/>
      <c r="BM11" s="147"/>
      <c r="BN11" s="147"/>
      <c r="BO11" s="147"/>
      <c r="BP11" s="147"/>
      <c r="BQ11" s="147"/>
      <c r="BR11" s="147"/>
      <c r="BS11" s="147"/>
      <c r="BT11" s="147"/>
      <c r="BU11" s="147"/>
      <c r="BV11" s="147"/>
      <c r="BW11" s="147"/>
      <c r="BX11" s="147"/>
      <c r="BY11" s="147"/>
      <c r="BZ11" s="147"/>
      <c r="CA11" s="147"/>
      <c r="CB11" s="147"/>
      <c r="CC11" s="147"/>
      <c r="CD11" s="147"/>
      <c r="CE11" s="147"/>
      <c r="CF11" s="147"/>
      <c r="CG11" s="147"/>
      <c r="CH11" s="147"/>
      <c r="CI11" s="147"/>
      <c r="CJ11" s="147"/>
      <c r="CK11" s="147"/>
      <c r="CL11" s="147"/>
      <c r="CM11" s="147"/>
      <c r="CN11" s="147"/>
      <c r="CO11" s="147"/>
      <c r="CP11" s="147"/>
      <c r="CQ11" s="147"/>
      <c r="CR11" s="147"/>
      <c r="CS11" s="147"/>
      <c r="CT11" s="147"/>
      <c r="CU11" s="147"/>
      <c r="CV11" s="147"/>
      <c r="CW11" s="147"/>
      <c r="CX11" s="147"/>
      <c r="CY11" s="147"/>
      <c r="CZ11" s="147"/>
      <c r="DA11" s="147"/>
      <c r="DB11" s="147"/>
      <c r="DC11" s="147"/>
      <c r="DD11" s="147"/>
      <c r="DE11" s="147"/>
      <c r="DF11" s="147"/>
      <c r="DG11" s="147"/>
      <c r="DH11" s="147"/>
      <c r="DI11" s="147"/>
      <c r="DJ11" s="147"/>
      <c r="DK11" s="147"/>
      <c r="DL11" s="147"/>
      <c r="DM11" s="147"/>
      <c r="DN11" s="147"/>
      <c r="DO11" s="147"/>
      <c r="DP11" s="147"/>
      <c r="DQ11" s="147"/>
      <c r="DR11" s="147"/>
      <c r="DS11" s="147"/>
      <c r="DT11" s="147"/>
      <c r="DU11" s="147"/>
      <c r="DV11" s="147"/>
      <c r="DW11" s="147"/>
      <c r="DX11" s="147"/>
      <c r="DY11" s="147"/>
      <c r="DZ11" s="147"/>
      <c r="EA11" s="147"/>
      <c r="EB11" s="147"/>
      <c r="EC11" s="147"/>
      <c r="ED11" s="147"/>
      <c r="EE11" s="147"/>
      <c r="EF11" s="147"/>
      <c r="EG11" s="147"/>
      <c r="EH11" s="147"/>
      <c r="EI11" s="147"/>
      <c r="EJ11" s="147"/>
      <c r="EK11" s="147"/>
      <c r="EL11" s="147"/>
      <c r="EM11" s="147"/>
      <c r="EN11" s="147"/>
      <c r="EO11" s="147"/>
      <c r="EP11" s="147"/>
      <c r="EQ11" s="147"/>
      <c r="ER11" s="147"/>
      <c r="ES11" s="147"/>
      <c r="ET11" s="147"/>
      <c r="EU11" s="147"/>
      <c r="EV11" s="147"/>
      <c r="EW11" s="147"/>
      <c r="EX11" s="147"/>
      <c r="EY11" s="147"/>
      <c r="EZ11" s="147"/>
      <c r="FA11" s="147"/>
      <c r="FB11" s="147"/>
      <c r="FC11" s="147"/>
      <c r="FD11" s="147"/>
      <c r="FE11" s="147"/>
      <c r="FF11" s="147"/>
      <c r="FG11" s="147"/>
      <c r="FH11" s="147"/>
      <c r="FI11" s="147"/>
      <c r="FJ11" s="147"/>
    </row>
    <row r="12" spans="1:166" s="150" customFormat="1" ht="26.25" customHeight="1">
      <c r="A12" s="154" t="s">
        <v>128</v>
      </c>
      <c r="B12" s="155" t="s">
        <v>133</v>
      </c>
      <c r="C12" s="155" t="s">
        <v>134</v>
      </c>
      <c r="D12" s="156">
        <f>E12+G12+H12+I12+J12+K12+L12</f>
        <v>1136.61</v>
      </c>
      <c r="E12" s="156">
        <f>F12</f>
        <v>1136.61</v>
      </c>
      <c r="F12" s="156">
        <v>1136.61</v>
      </c>
      <c r="G12" s="157">
        <v>0</v>
      </c>
      <c r="H12" s="157">
        <v>0</v>
      </c>
      <c r="I12" s="157">
        <v>0</v>
      </c>
      <c r="J12" s="157">
        <v>0</v>
      </c>
      <c r="K12" s="157">
        <v>0</v>
      </c>
      <c r="L12" s="157">
        <v>0</v>
      </c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  <c r="BI12" s="147"/>
      <c r="BJ12" s="147"/>
      <c r="BK12" s="147"/>
      <c r="BL12" s="147"/>
      <c r="BM12" s="147"/>
      <c r="BN12" s="147"/>
      <c r="BO12" s="147"/>
      <c r="BP12" s="147"/>
      <c r="BQ12" s="147"/>
      <c r="BR12" s="147"/>
      <c r="BS12" s="147"/>
      <c r="BT12" s="147"/>
      <c r="BU12" s="147"/>
      <c r="BV12" s="147"/>
      <c r="BW12" s="147"/>
      <c r="BX12" s="147"/>
      <c r="BY12" s="147"/>
      <c r="BZ12" s="147"/>
      <c r="CA12" s="147"/>
      <c r="CB12" s="147"/>
      <c r="CC12" s="147"/>
      <c r="CD12" s="147"/>
      <c r="CE12" s="147"/>
      <c r="CF12" s="147"/>
      <c r="CG12" s="147"/>
      <c r="CH12" s="147"/>
      <c r="CI12" s="147"/>
      <c r="CJ12" s="147"/>
      <c r="CK12" s="147"/>
      <c r="CL12" s="147"/>
      <c r="CM12" s="147"/>
      <c r="CN12" s="147"/>
      <c r="CO12" s="147"/>
      <c r="CP12" s="147"/>
      <c r="CQ12" s="147"/>
      <c r="CR12" s="147"/>
      <c r="CS12" s="147"/>
      <c r="CT12" s="147"/>
      <c r="CU12" s="147"/>
      <c r="CV12" s="147"/>
      <c r="CW12" s="147"/>
      <c r="CX12" s="147"/>
      <c r="CY12" s="147"/>
      <c r="CZ12" s="147"/>
      <c r="DA12" s="147"/>
      <c r="DB12" s="147"/>
      <c r="DC12" s="147"/>
      <c r="DD12" s="147"/>
      <c r="DE12" s="147"/>
      <c r="DF12" s="147"/>
      <c r="DG12" s="147"/>
      <c r="DH12" s="147"/>
      <c r="DI12" s="147"/>
      <c r="DJ12" s="147"/>
      <c r="DK12" s="147"/>
      <c r="DL12" s="147"/>
      <c r="DM12" s="147"/>
      <c r="DN12" s="147"/>
      <c r="DO12" s="147"/>
      <c r="DP12" s="147"/>
      <c r="DQ12" s="147"/>
      <c r="DR12" s="147"/>
      <c r="DS12" s="147"/>
      <c r="DT12" s="147"/>
      <c r="DU12" s="147"/>
      <c r="DV12" s="147"/>
      <c r="DW12" s="147"/>
      <c r="DX12" s="147"/>
      <c r="DY12" s="147"/>
      <c r="DZ12" s="147"/>
      <c r="EA12" s="147"/>
      <c r="EB12" s="147"/>
      <c r="EC12" s="147"/>
      <c r="ED12" s="147"/>
      <c r="EE12" s="147"/>
      <c r="EF12" s="147"/>
      <c r="EG12" s="147"/>
      <c r="EH12" s="147"/>
      <c r="EI12" s="147"/>
      <c r="EJ12" s="147"/>
      <c r="EK12" s="147"/>
      <c r="EL12" s="147"/>
      <c r="EM12" s="147"/>
      <c r="EN12" s="147"/>
      <c r="EO12" s="147"/>
      <c r="EP12" s="147"/>
      <c r="EQ12" s="147"/>
      <c r="ER12" s="147"/>
      <c r="ES12" s="147"/>
      <c r="ET12" s="147"/>
      <c r="EU12" s="147"/>
      <c r="EV12" s="147"/>
      <c r="EW12" s="147"/>
      <c r="EX12" s="147"/>
      <c r="EY12" s="147"/>
      <c r="EZ12" s="147"/>
      <c r="FA12" s="147"/>
      <c r="FB12" s="147"/>
      <c r="FC12" s="147"/>
      <c r="FD12" s="147"/>
      <c r="FE12" s="147"/>
      <c r="FF12" s="147"/>
      <c r="FG12" s="147"/>
      <c r="FH12" s="147"/>
      <c r="FI12" s="147"/>
      <c r="FJ12" s="147"/>
    </row>
    <row r="13" spans="1:166" s="150" customFormat="1" ht="26.25" customHeight="1">
      <c r="A13" s="154" t="s">
        <v>128</v>
      </c>
      <c r="B13" s="155" t="s">
        <v>135</v>
      </c>
      <c r="C13" s="155" t="s">
        <v>136</v>
      </c>
      <c r="D13" s="156">
        <f>E13+G13+H13+I13+J13+K13+L13</f>
        <v>2451.92</v>
      </c>
      <c r="E13" s="156">
        <f t="shared" si="2"/>
        <v>2451.92</v>
      </c>
      <c r="F13" s="156">
        <v>2451.92</v>
      </c>
      <c r="G13" s="157">
        <v>0</v>
      </c>
      <c r="H13" s="157">
        <v>0</v>
      </c>
      <c r="I13" s="157">
        <v>0</v>
      </c>
      <c r="J13" s="157">
        <v>0</v>
      </c>
      <c r="K13" s="157">
        <v>0</v>
      </c>
      <c r="L13" s="157">
        <v>0</v>
      </c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  <c r="CQ13" s="147"/>
      <c r="CR13" s="147"/>
      <c r="CS13" s="147"/>
      <c r="CT13" s="147"/>
      <c r="CU13" s="147"/>
      <c r="CV13" s="147"/>
      <c r="CW13" s="147"/>
      <c r="CX13" s="147"/>
      <c r="CY13" s="147"/>
      <c r="CZ13" s="147"/>
      <c r="DA13" s="147"/>
      <c r="DB13" s="147"/>
      <c r="DC13" s="147"/>
      <c r="DD13" s="147"/>
      <c r="DE13" s="147"/>
      <c r="DF13" s="147"/>
      <c r="DG13" s="147"/>
      <c r="DH13" s="147"/>
      <c r="DI13" s="147"/>
      <c r="DJ13" s="147"/>
      <c r="DK13" s="147"/>
      <c r="DL13" s="147"/>
      <c r="DM13" s="147"/>
      <c r="DN13" s="147"/>
      <c r="DO13" s="147"/>
      <c r="DP13" s="147"/>
      <c r="DQ13" s="147"/>
      <c r="DR13" s="147"/>
      <c r="DS13" s="147"/>
      <c r="DT13" s="147"/>
      <c r="DU13" s="147"/>
      <c r="DV13" s="147"/>
      <c r="DW13" s="147"/>
      <c r="DX13" s="147"/>
      <c r="DY13" s="147"/>
      <c r="DZ13" s="147"/>
      <c r="EA13" s="147"/>
      <c r="EB13" s="147"/>
      <c r="EC13" s="147"/>
      <c r="ED13" s="147"/>
      <c r="EE13" s="147"/>
      <c r="EF13" s="147"/>
      <c r="EG13" s="147"/>
      <c r="EH13" s="147"/>
      <c r="EI13" s="147"/>
      <c r="EJ13" s="147"/>
      <c r="EK13" s="147"/>
      <c r="EL13" s="147"/>
      <c r="EM13" s="147"/>
      <c r="EN13" s="147"/>
      <c r="EO13" s="147"/>
      <c r="EP13" s="147"/>
      <c r="EQ13" s="147"/>
      <c r="ER13" s="147"/>
      <c r="ES13" s="147"/>
      <c r="ET13" s="147"/>
      <c r="EU13" s="147"/>
      <c r="EV13" s="147"/>
      <c r="EW13" s="147"/>
      <c r="EX13" s="147"/>
      <c r="EY13" s="147"/>
      <c r="EZ13" s="147"/>
      <c r="FA13" s="147"/>
      <c r="FB13" s="147"/>
      <c r="FC13" s="147"/>
      <c r="FD13" s="147"/>
      <c r="FE13" s="147"/>
      <c r="FF13" s="147"/>
      <c r="FG13" s="147"/>
      <c r="FH13" s="147"/>
      <c r="FI13" s="147"/>
      <c r="FJ13" s="147"/>
    </row>
    <row r="14" spans="1:166" s="150" customFormat="1" ht="26.25" customHeight="1">
      <c r="A14" s="154" t="s">
        <v>128</v>
      </c>
      <c r="B14" s="155" t="s">
        <v>137</v>
      </c>
      <c r="C14" s="155" t="s">
        <v>138</v>
      </c>
      <c r="D14" s="156">
        <f>E14+G14+H14+I14+J14+K14+L14</f>
        <v>124.54</v>
      </c>
      <c r="E14" s="156">
        <f t="shared" si="2"/>
        <v>124.54</v>
      </c>
      <c r="F14" s="156">
        <v>124.54</v>
      </c>
      <c r="G14" s="157">
        <v>0</v>
      </c>
      <c r="H14" s="157">
        <v>0</v>
      </c>
      <c r="I14" s="157">
        <v>0</v>
      </c>
      <c r="J14" s="157">
        <v>0</v>
      </c>
      <c r="K14" s="157">
        <v>0</v>
      </c>
      <c r="L14" s="157">
        <v>0</v>
      </c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  <c r="CQ14" s="147"/>
      <c r="CR14" s="147"/>
      <c r="CS14" s="147"/>
      <c r="CT14" s="147"/>
      <c r="CU14" s="147"/>
      <c r="CV14" s="147"/>
      <c r="CW14" s="147"/>
      <c r="CX14" s="147"/>
      <c r="CY14" s="147"/>
      <c r="CZ14" s="147"/>
      <c r="DA14" s="147"/>
      <c r="DB14" s="147"/>
      <c r="DC14" s="147"/>
      <c r="DD14" s="147"/>
      <c r="DE14" s="147"/>
      <c r="DF14" s="147"/>
      <c r="DG14" s="147"/>
      <c r="DH14" s="147"/>
      <c r="DI14" s="147"/>
      <c r="DJ14" s="147"/>
      <c r="DK14" s="147"/>
      <c r="DL14" s="147"/>
      <c r="DM14" s="147"/>
      <c r="DN14" s="147"/>
      <c r="DO14" s="147"/>
      <c r="DP14" s="147"/>
      <c r="DQ14" s="147"/>
      <c r="DR14" s="147"/>
      <c r="DS14" s="147"/>
      <c r="DT14" s="147"/>
      <c r="DU14" s="147"/>
      <c r="DV14" s="147"/>
      <c r="DW14" s="147"/>
      <c r="DX14" s="147"/>
      <c r="DY14" s="147"/>
      <c r="DZ14" s="147"/>
      <c r="EA14" s="147"/>
      <c r="EB14" s="147"/>
      <c r="EC14" s="147"/>
      <c r="ED14" s="147"/>
      <c r="EE14" s="147"/>
      <c r="EF14" s="147"/>
      <c r="EG14" s="147"/>
      <c r="EH14" s="147"/>
      <c r="EI14" s="147"/>
      <c r="EJ14" s="147"/>
      <c r="EK14" s="147"/>
      <c r="EL14" s="147"/>
      <c r="EM14" s="147"/>
      <c r="EN14" s="147"/>
      <c r="EO14" s="147"/>
      <c r="EP14" s="147"/>
      <c r="EQ14" s="147"/>
      <c r="ER14" s="147"/>
      <c r="ES14" s="147"/>
      <c r="ET14" s="147"/>
      <c r="EU14" s="147"/>
      <c r="EV14" s="147"/>
      <c r="EW14" s="147"/>
      <c r="EX14" s="147"/>
      <c r="EY14" s="147"/>
      <c r="EZ14" s="147"/>
      <c r="FA14" s="147"/>
      <c r="FB14" s="147"/>
      <c r="FC14" s="147"/>
      <c r="FD14" s="147"/>
      <c r="FE14" s="147"/>
      <c r="FF14" s="147"/>
      <c r="FG14" s="147"/>
      <c r="FH14" s="147"/>
      <c r="FI14" s="147"/>
      <c r="FJ14" s="147"/>
    </row>
    <row r="15" spans="1:166" ht="26.25" customHeight="1">
      <c r="A15" s="154" t="s">
        <v>139</v>
      </c>
      <c r="B15" s="155"/>
      <c r="C15" s="155" t="s">
        <v>76</v>
      </c>
      <c r="D15" s="156">
        <f aca="true" t="shared" si="3" ref="D15:L15">D16+D17+D18+D19+D20+D21+D22+D23+D24+D25+D26+D27+D28+D29+D30+D31+D32+D33+D34+D35</f>
        <v>211.75</v>
      </c>
      <c r="E15" s="156">
        <f t="shared" si="3"/>
        <v>211.75</v>
      </c>
      <c r="F15" s="156">
        <f t="shared" si="3"/>
        <v>211.75</v>
      </c>
      <c r="G15" s="156">
        <f t="shared" si="3"/>
        <v>0</v>
      </c>
      <c r="H15" s="156">
        <f t="shared" si="3"/>
        <v>0</v>
      </c>
      <c r="I15" s="156">
        <f t="shared" si="3"/>
        <v>0</v>
      </c>
      <c r="J15" s="156">
        <f t="shared" si="3"/>
        <v>0</v>
      </c>
      <c r="K15" s="156">
        <f t="shared" si="3"/>
        <v>0</v>
      </c>
      <c r="L15" s="156">
        <f t="shared" si="3"/>
        <v>0</v>
      </c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  <c r="CQ15" s="147"/>
      <c r="CR15" s="147"/>
      <c r="CS15" s="147"/>
      <c r="CT15" s="147"/>
      <c r="CU15" s="147"/>
      <c r="CV15" s="147"/>
      <c r="CW15" s="147"/>
      <c r="CX15" s="147"/>
      <c r="CY15" s="147"/>
      <c r="CZ15" s="147"/>
      <c r="DA15" s="147"/>
      <c r="DB15" s="147"/>
      <c r="DC15" s="147"/>
      <c r="DD15" s="147"/>
      <c r="DE15" s="147"/>
      <c r="DF15" s="147"/>
      <c r="DG15" s="147"/>
      <c r="DH15" s="147"/>
      <c r="DI15" s="147"/>
      <c r="DJ15" s="147"/>
      <c r="DK15" s="147"/>
      <c r="DL15" s="147"/>
      <c r="DM15" s="147"/>
      <c r="DN15" s="147"/>
      <c r="DO15" s="147"/>
      <c r="DP15" s="147"/>
      <c r="DQ15" s="147"/>
      <c r="DR15" s="147"/>
      <c r="DS15" s="147"/>
      <c r="DT15" s="147"/>
      <c r="DU15" s="147"/>
      <c r="DV15" s="147"/>
      <c r="DW15" s="147"/>
      <c r="DX15" s="147"/>
      <c r="DY15" s="147"/>
      <c r="DZ15" s="147"/>
      <c r="EA15" s="147"/>
      <c r="EB15" s="147"/>
      <c r="EC15" s="147"/>
      <c r="ED15" s="147"/>
      <c r="EE15" s="147"/>
      <c r="EF15" s="147"/>
      <c r="EG15" s="147"/>
      <c r="EH15" s="147"/>
      <c r="EI15" s="147"/>
      <c r="EJ15" s="147"/>
      <c r="EK15" s="147"/>
      <c r="EL15" s="147"/>
      <c r="EM15" s="147"/>
      <c r="EN15" s="147"/>
      <c r="EO15" s="147"/>
      <c r="EP15" s="147"/>
      <c r="EQ15" s="147"/>
      <c r="ER15" s="147"/>
      <c r="ES15" s="147"/>
      <c r="ET15" s="147"/>
      <c r="EU15" s="147"/>
      <c r="EV15" s="147"/>
      <c r="EW15" s="147"/>
      <c r="EX15" s="147"/>
      <c r="EY15" s="147"/>
      <c r="EZ15" s="147"/>
      <c r="FA15" s="147"/>
      <c r="FB15" s="147"/>
      <c r="FC15" s="147"/>
      <c r="FD15" s="147"/>
      <c r="FE15" s="147"/>
      <c r="FF15" s="147"/>
      <c r="FG15" s="147"/>
      <c r="FH15" s="147"/>
      <c r="FI15" s="147"/>
      <c r="FJ15" s="147"/>
    </row>
    <row r="16" spans="1:166" ht="26.25" customHeight="1">
      <c r="A16" s="154" t="s">
        <v>140</v>
      </c>
      <c r="B16" s="155" t="s">
        <v>129</v>
      </c>
      <c r="C16" s="158" t="s">
        <v>141</v>
      </c>
      <c r="D16" s="156">
        <f aca="true" t="shared" si="4" ref="D16:D35">E16+G16+H16+I16+J16+K16+L16</f>
        <v>1</v>
      </c>
      <c r="E16" s="156">
        <f t="shared" si="2"/>
        <v>1</v>
      </c>
      <c r="F16" s="159">
        <v>1</v>
      </c>
      <c r="G16" s="157">
        <v>0</v>
      </c>
      <c r="H16" s="157">
        <v>0</v>
      </c>
      <c r="I16" s="157">
        <v>0</v>
      </c>
      <c r="J16" s="157">
        <v>0</v>
      </c>
      <c r="K16" s="157">
        <v>0</v>
      </c>
      <c r="L16" s="157">
        <v>0</v>
      </c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  <c r="CQ16" s="147"/>
      <c r="CR16" s="147"/>
      <c r="CS16" s="147"/>
      <c r="CT16" s="147"/>
      <c r="CU16" s="147"/>
      <c r="CV16" s="147"/>
      <c r="CW16" s="147"/>
      <c r="CX16" s="147"/>
      <c r="CY16" s="147"/>
      <c r="CZ16" s="147"/>
      <c r="DA16" s="147"/>
      <c r="DB16" s="147"/>
      <c r="DC16" s="147"/>
      <c r="DD16" s="147"/>
      <c r="DE16" s="147"/>
      <c r="DF16" s="147"/>
      <c r="DG16" s="147"/>
      <c r="DH16" s="147"/>
      <c r="DI16" s="147"/>
      <c r="DJ16" s="147"/>
      <c r="DK16" s="147"/>
      <c r="DL16" s="147"/>
      <c r="DM16" s="147"/>
      <c r="DN16" s="147"/>
      <c r="DO16" s="147"/>
      <c r="DP16" s="147"/>
      <c r="DQ16" s="147"/>
      <c r="DR16" s="147"/>
      <c r="DS16" s="147"/>
      <c r="DT16" s="147"/>
      <c r="DU16" s="147"/>
      <c r="DV16" s="147"/>
      <c r="DW16" s="147"/>
      <c r="DX16" s="147"/>
      <c r="DY16" s="147"/>
      <c r="DZ16" s="147"/>
      <c r="EA16" s="147"/>
      <c r="EB16" s="147"/>
      <c r="EC16" s="147"/>
      <c r="ED16" s="147"/>
      <c r="EE16" s="147"/>
      <c r="EF16" s="147"/>
      <c r="EG16" s="147"/>
      <c r="EH16" s="147"/>
      <c r="EI16" s="147"/>
      <c r="EJ16" s="147"/>
      <c r="EK16" s="147"/>
      <c r="EL16" s="147"/>
      <c r="EM16" s="147"/>
      <c r="EN16" s="147"/>
      <c r="EO16" s="147"/>
      <c r="EP16" s="147"/>
      <c r="EQ16" s="147"/>
      <c r="ER16" s="147"/>
      <c r="ES16" s="147"/>
      <c r="ET16" s="147"/>
      <c r="EU16" s="147"/>
      <c r="EV16" s="147"/>
      <c r="EW16" s="147"/>
      <c r="EX16" s="147"/>
      <c r="EY16" s="147"/>
      <c r="EZ16" s="147"/>
      <c r="FA16" s="147"/>
      <c r="FB16" s="147"/>
      <c r="FC16" s="147"/>
      <c r="FD16" s="147"/>
      <c r="FE16" s="147"/>
      <c r="FF16" s="147"/>
      <c r="FG16" s="147"/>
      <c r="FH16" s="147"/>
      <c r="FI16" s="147"/>
      <c r="FJ16" s="147"/>
    </row>
    <row r="17" spans="1:166" ht="26.25" customHeight="1">
      <c r="A17" s="154" t="s">
        <v>140</v>
      </c>
      <c r="B17" s="155" t="s">
        <v>131</v>
      </c>
      <c r="C17" s="158" t="s">
        <v>142</v>
      </c>
      <c r="D17" s="156">
        <f t="shared" si="4"/>
        <v>0</v>
      </c>
      <c r="E17" s="156">
        <f t="shared" si="2"/>
        <v>0</v>
      </c>
      <c r="F17" s="159"/>
      <c r="G17" s="157">
        <v>0</v>
      </c>
      <c r="H17" s="157">
        <v>0</v>
      </c>
      <c r="I17" s="157">
        <v>0</v>
      </c>
      <c r="J17" s="157">
        <v>0</v>
      </c>
      <c r="K17" s="157">
        <v>0</v>
      </c>
      <c r="L17" s="157">
        <v>0</v>
      </c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  <c r="CQ17" s="147"/>
      <c r="CR17" s="147"/>
      <c r="CS17" s="147"/>
      <c r="CT17" s="147"/>
      <c r="CU17" s="147"/>
      <c r="CV17" s="147"/>
      <c r="CW17" s="147"/>
      <c r="CX17" s="147"/>
      <c r="CY17" s="147"/>
      <c r="CZ17" s="147"/>
      <c r="DA17" s="147"/>
      <c r="DB17" s="147"/>
      <c r="DC17" s="147"/>
      <c r="DD17" s="147"/>
      <c r="DE17" s="147"/>
      <c r="DF17" s="147"/>
      <c r="DG17" s="147"/>
      <c r="DH17" s="147"/>
      <c r="DI17" s="147"/>
      <c r="DJ17" s="147"/>
      <c r="DK17" s="147"/>
      <c r="DL17" s="147"/>
      <c r="DM17" s="147"/>
      <c r="DN17" s="147"/>
      <c r="DO17" s="147"/>
      <c r="DP17" s="147"/>
      <c r="DQ17" s="147"/>
      <c r="DR17" s="147"/>
      <c r="DS17" s="147"/>
      <c r="DT17" s="147"/>
      <c r="DU17" s="147"/>
      <c r="DV17" s="147"/>
      <c r="DW17" s="147"/>
      <c r="DX17" s="147"/>
      <c r="DY17" s="147"/>
      <c r="DZ17" s="147"/>
      <c r="EA17" s="147"/>
      <c r="EB17" s="147"/>
      <c r="EC17" s="147"/>
      <c r="ED17" s="147"/>
      <c r="EE17" s="147"/>
      <c r="EF17" s="147"/>
      <c r="EG17" s="147"/>
      <c r="EH17" s="147"/>
      <c r="EI17" s="147"/>
      <c r="EJ17" s="147"/>
      <c r="EK17" s="147"/>
      <c r="EL17" s="147"/>
      <c r="EM17" s="147"/>
      <c r="EN17" s="147"/>
      <c r="EO17" s="147"/>
      <c r="EP17" s="147"/>
      <c r="EQ17" s="147"/>
      <c r="ER17" s="147"/>
      <c r="ES17" s="147"/>
      <c r="ET17" s="147"/>
      <c r="EU17" s="147"/>
      <c r="EV17" s="147"/>
      <c r="EW17" s="147"/>
      <c r="EX17" s="147"/>
      <c r="EY17" s="147"/>
      <c r="EZ17" s="147"/>
      <c r="FA17" s="147"/>
      <c r="FB17" s="147"/>
      <c r="FC17" s="147"/>
      <c r="FD17" s="147"/>
      <c r="FE17" s="147"/>
      <c r="FF17" s="147"/>
      <c r="FG17" s="147"/>
      <c r="FH17" s="147"/>
      <c r="FI17" s="147"/>
      <c r="FJ17" s="147"/>
    </row>
    <row r="18" spans="1:166" ht="26.25" customHeight="1">
      <c r="A18" s="154" t="s">
        <v>140</v>
      </c>
      <c r="B18" s="155" t="s">
        <v>133</v>
      </c>
      <c r="C18" s="158" t="s">
        <v>143</v>
      </c>
      <c r="D18" s="156">
        <f t="shared" si="4"/>
        <v>0</v>
      </c>
      <c r="E18" s="156">
        <f t="shared" si="2"/>
        <v>0</v>
      </c>
      <c r="F18" s="159"/>
      <c r="G18" s="157">
        <v>0</v>
      </c>
      <c r="H18" s="157">
        <v>0</v>
      </c>
      <c r="I18" s="157">
        <v>0</v>
      </c>
      <c r="J18" s="157">
        <v>0</v>
      </c>
      <c r="K18" s="157">
        <v>0</v>
      </c>
      <c r="L18" s="157">
        <v>0</v>
      </c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  <c r="CM18" s="147"/>
      <c r="CN18" s="147"/>
      <c r="CO18" s="147"/>
      <c r="CP18" s="147"/>
      <c r="CQ18" s="147"/>
      <c r="CR18" s="147"/>
      <c r="CS18" s="147"/>
      <c r="CT18" s="147"/>
      <c r="CU18" s="147"/>
      <c r="CV18" s="147"/>
      <c r="CW18" s="147"/>
      <c r="CX18" s="147"/>
      <c r="CY18" s="147"/>
      <c r="CZ18" s="147"/>
      <c r="DA18" s="147"/>
      <c r="DB18" s="147"/>
      <c r="DC18" s="147"/>
      <c r="DD18" s="147"/>
      <c r="DE18" s="147"/>
      <c r="DF18" s="147"/>
      <c r="DG18" s="147"/>
      <c r="DH18" s="147"/>
      <c r="DI18" s="147"/>
      <c r="DJ18" s="147"/>
      <c r="DK18" s="147"/>
      <c r="DL18" s="147"/>
      <c r="DM18" s="147"/>
      <c r="DN18" s="147"/>
      <c r="DO18" s="147"/>
      <c r="DP18" s="147"/>
      <c r="DQ18" s="147"/>
      <c r="DR18" s="147"/>
      <c r="DS18" s="147"/>
      <c r="DT18" s="147"/>
      <c r="DU18" s="147"/>
      <c r="DV18" s="147"/>
      <c r="DW18" s="147"/>
      <c r="DX18" s="147"/>
      <c r="DY18" s="147"/>
      <c r="DZ18" s="147"/>
      <c r="EA18" s="147"/>
      <c r="EB18" s="147"/>
      <c r="EC18" s="147"/>
      <c r="ED18" s="147"/>
      <c r="EE18" s="147"/>
      <c r="EF18" s="147"/>
      <c r="EG18" s="147"/>
      <c r="EH18" s="147"/>
      <c r="EI18" s="147"/>
      <c r="EJ18" s="147"/>
      <c r="EK18" s="147"/>
      <c r="EL18" s="147"/>
      <c r="EM18" s="147"/>
      <c r="EN18" s="147"/>
      <c r="EO18" s="147"/>
      <c r="EP18" s="147"/>
      <c r="EQ18" s="147"/>
      <c r="ER18" s="147"/>
      <c r="ES18" s="147"/>
      <c r="ET18" s="147"/>
      <c r="EU18" s="147"/>
      <c r="EV18" s="147"/>
      <c r="EW18" s="147"/>
      <c r="EX18" s="147"/>
      <c r="EY18" s="147"/>
      <c r="EZ18" s="147"/>
      <c r="FA18" s="147"/>
      <c r="FB18" s="147"/>
      <c r="FC18" s="147"/>
      <c r="FD18" s="147"/>
      <c r="FE18" s="147"/>
      <c r="FF18" s="147"/>
      <c r="FG18" s="147"/>
      <c r="FH18" s="147"/>
      <c r="FI18" s="147"/>
      <c r="FJ18" s="147"/>
    </row>
    <row r="19" spans="1:166" ht="26.25" customHeight="1">
      <c r="A19" s="154" t="s">
        <v>140</v>
      </c>
      <c r="B19" s="155" t="s">
        <v>135</v>
      </c>
      <c r="C19" s="158" t="s">
        <v>144</v>
      </c>
      <c r="D19" s="156">
        <f t="shared" si="4"/>
        <v>0</v>
      </c>
      <c r="E19" s="156">
        <f t="shared" si="2"/>
        <v>0</v>
      </c>
      <c r="F19" s="159"/>
      <c r="G19" s="157">
        <v>0</v>
      </c>
      <c r="H19" s="157">
        <v>0</v>
      </c>
      <c r="I19" s="157">
        <v>0</v>
      </c>
      <c r="J19" s="157">
        <v>0</v>
      </c>
      <c r="K19" s="157">
        <v>0</v>
      </c>
      <c r="L19" s="157">
        <v>0</v>
      </c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  <c r="CQ19" s="147"/>
      <c r="CR19" s="147"/>
      <c r="CS19" s="147"/>
      <c r="CT19" s="147"/>
      <c r="CU19" s="147"/>
      <c r="CV19" s="147"/>
      <c r="CW19" s="147"/>
      <c r="CX19" s="147"/>
      <c r="CY19" s="147"/>
      <c r="CZ19" s="147"/>
      <c r="DA19" s="147"/>
      <c r="DB19" s="147"/>
      <c r="DC19" s="147"/>
      <c r="DD19" s="147"/>
      <c r="DE19" s="147"/>
      <c r="DF19" s="147"/>
      <c r="DG19" s="147"/>
      <c r="DH19" s="147"/>
      <c r="DI19" s="147"/>
      <c r="DJ19" s="147"/>
      <c r="DK19" s="147"/>
      <c r="DL19" s="147"/>
      <c r="DM19" s="147"/>
      <c r="DN19" s="147"/>
      <c r="DO19" s="147"/>
      <c r="DP19" s="147"/>
      <c r="DQ19" s="147"/>
      <c r="DR19" s="147"/>
      <c r="DS19" s="147"/>
      <c r="DT19" s="147"/>
      <c r="DU19" s="147"/>
      <c r="DV19" s="147"/>
      <c r="DW19" s="147"/>
      <c r="DX19" s="147"/>
      <c r="DY19" s="147"/>
      <c r="DZ19" s="147"/>
      <c r="EA19" s="147"/>
      <c r="EB19" s="147"/>
      <c r="EC19" s="147"/>
      <c r="ED19" s="147"/>
      <c r="EE19" s="147"/>
      <c r="EF19" s="147"/>
      <c r="EG19" s="147"/>
      <c r="EH19" s="147"/>
      <c r="EI19" s="147"/>
      <c r="EJ19" s="147"/>
      <c r="EK19" s="147"/>
      <c r="EL19" s="147"/>
      <c r="EM19" s="147"/>
      <c r="EN19" s="147"/>
      <c r="EO19" s="147"/>
      <c r="EP19" s="147"/>
      <c r="EQ19" s="147"/>
      <c r="ER19" s="147"/>
      <c r="ES19" s="147"/>
      <c r="ET19" s="147"/>
      <c r="EU19" s="147"/>
      <c r="EV19" s="147"/>
      <c r="EW19" s="147"/>
      <c r="EX19" s="147"/>
      <c r="EY19" s="147"/>
      <c r="EZ19" s="147"/>
      <c r="FA19" s="147"/>
      <c r="FB19" s="147"/>
      <c r="FC19" s="147"/>
      <c r="FD19" s="147"/>
      <c r="FE19" s="147"/>
      <c r="FF19" s="147"/>
      <c r="FG19" s="147"/>
      <c r="FH19" s="147"/>
      <c r="FI19" s="147"/>
      <c r="FJ19" s="147"/>
    </row>
    <row r="20" spans="1:166" ht="26.25" customHeight="1">
      <c r="A20" s="154" t="s">
        <v>140</v>
      </c>
      <c r="B20" s="155" t="s">
        <v>145</v>
      </c>
      <c r="C20" s="158" t="s">
        <v>146</v>
      </c>
      <c r="D20" s="156">
        <f t="shared" si="4"/>
        <v>0.4</v>
      </c>
      <c r="E20" s="156">
        <f t="shared" si="2"/>
        <v>0.4</v>
      </c>
      <c r="F20" s="159">
        <v>0.4</v>
      </c>
      <c r="G20" s="157">
        <v>0</v>
      </c>
      <c r="H20" s="157">
        <v>0</v>
      </c>
      <c r="I20" s="157">
        <v>0</v>
      </c>
      <c r="J20" s="157">
        <v>0</v>
      </c>
      <c r="K20" s="157">
        <v>0</v>
      </c>
      <c r="L20" s="157">
        <v>0</v>
      </c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  <c r="CQ20" s="147"/>
      <c r="CR20" s="147"/>
      <c r="CS20" s="147"/>
      <c r="CT20" s="147"/>
      <c r="CU20" s="147"/>
      <c r="CV20" s="147"/>
      <c r="CW20" s="147"/>
      <c r="CX20" s="147"/>
      <c r="CY20" s="147"/>
      <c r="CZ20" s="147"/>
      <c r="DA20" s="147"/>
      <c r="DB20" s="147"/>
      <c r="DC20" s="147"/>
      <c r="DD20" s="147"/>
      <c r="DE20" s="147"/>
      <c r="DF20" s="147"/>
      <c r="DG20" s="147"/>
      <c r="DH20" s="147"/>
      <c r="DI20" s="147"/>
      <c r="DJ20" s="147"/>
      <c r="DK20" s="147"/>
      <c r="DL20" s="147"/>
      <c r="DM20" s="147"/>
      <c r="DN20" s="147"/>
      <c r="DO20" s="147"/>
      <c r="DP20" s="147"/>
      <c r="DQ20" s="147"/>
      <c r="DR20" s="147"/>
      <c r="DS20" s="147"/>
      <c r="DT20" s="147"/>
      <c r="DU20" s="147"/>
      <c r="DV20" s="147"/>
      <c r="DW20" s="147"/>
      <c r="DX20" s="147"/>
      <c r="DY20" s="147"/>
      <c r="DZ20" s="147"/>
      <c r="EA20" s="147"/>
      <c r="EB20" s="147"/>
      <c r="EC20" s="147"/>
      <c r="ED20" s="147"/>
      <c r="EE20" s="147"/>
      <c r="EF20" s="147"/>
      <c r="EG20" s="147"/>
      <c r="EH20" s="147"/>
      <c r="EI20" s="147"/>
      <c r="EJ20" s="147"/>
      <c r="EK20" s="147"/>
      <c r="EL20" s="147"/>
      <c r="EM20" s="147"/>
      <c r="EN20" s="147"/>
      <c r="EO20" s="147"/>
      <c r="EP20" s="147"/>
      <c r="EQ20" s="147"/>
      <c r="ER20" s="147"/>
      <c r="ES20" s="147"/>
      <c r="ET20" s="147"/>
      <c r="EU20" s="147"/>
      <c r="EV20" s="147"/>
      <c r="EW20" s="147"/>
      <c r="EX20" s="147"/>
      <c r="EY20" s="147"/>
      <c r="EZ20" s="147"/>
      <c r="FA20" s="147"/>
      <c r="FB20" s="147"/>
      <c r="FC20" s="147"/>
      <c r="FD20" s="147"/>
      <c r="FE20" s="147"/>
      <c r="FF20" s="147"/>
      <c r="FG20" s="147"/>
      <c r="FH20" s="147"/>
      <c r="FI20" s="147"/>
      <c r="FJ20" s="147"/>
    </row>
    <row r="21" spans="1:166" ht="26.25" customHeight="1">
      <c r="A21" s="154" t="s">
        <v>140</v>
      </c>
      <c r="B21" s="155" t="s">
        <v>147</v>
      </c>
      <c r="C21" s="158" t="s">
        <v>148</v>
      </c>
      <c r="D21" s="156">
        <f t="shared" si="4"/>
        <v>3.6</v>
      </c>
      <c r="E21" s="156">
        <f t="shared" si="2"/>
        <v>3.6</v>
      </c>
      <c r="F21" s="159">
        <v>3.6</v>
      </c>
      <c r="G21" s="157">
        <v>0</v>
      </c>
      <c r="H21" s="157">
        <v>0</v>
      </c>
      <c r="I21" s="157">
        <v>0</v>
      </c>
      <c r="J21" s="157">
        <v>0</v>
      </c>
      <c r="K21" s="157">
        <v>0</v>
      </c>
      <c r="L21" s="157">
        <v>0</v>
      </c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  <c r="CQ21" s="147"/>
      <c r="CR21" s="147"/>
      <c r="CS21" s="147"/>
      <c r="CT21" s="147"/>
      <c r="CU21" s="147"/>
      <c r="CV21" s="147"/>
      <c r="CW21" s="147"/>
      <c r="CX21" s="147"/>
      <c r="CY21" s="147"/>
      <c r="CZ21" s="147"/>
      <c r="DA21" s="147"/>
      <c r="DB21" s="147"/>
      <c r="DC21" s="147"/>
      <c r="DD21" s="147"/>
      <c r="DE21" s="147"/>
      <c r="DF21" s="147"/>
      <c r="DG21" s="147"/>
      <c r="DH21" s="147"/>
      <c r="DI21" s="147"/>
      <c r="DJ21" s="147"/>
      <c r="DK21" s="147"/>
      <c r="DL21" s="147"/>
      <c r="DM21" s="147"/>
      <c r="DN21" s="147"/>
      <c r="DO21" s="147"/>
      <c r="DP21" s="147"/>
      <c r="DQ21" s="147"/>
      <c r="DR21" s="147"/>
      <c r="DS21" s="147"/>
      <c r="DT21" s="147"/>
      <c r="DU21" s="147"/>
      <c r="DV21" s="147"/>
      <c r="DW21" s="147"/>
      <c r="DX21" s="147"/>
      <c r="DY21" s="147"/>
      <c r="DZ21" s="147"/>
      <c r="EA21" s="147"/>
      <c r="EB21" s="147"/>
      <c r="EC21" s="147"/>
      <c r="ED21" s="147"/>
      <c r="EE21" s="147"/>
      <c r="EF21" s="147"/>
      <c r="EG21" s="147"/>
      <c r="EH21" s="147"/>
      <c r="EI21" s="147"/>
      <c r="EJ21" s="147"/>
      <c r="EK21" s="147"/>
      <c r="EL21" s="147"/>
      <c r="EM21" s="147"/>
      <c r="EN21" s="147"/>
      <c r="EO21" s="147"/>
      <c r="EP21" s="147"/>
      <c r="EQ21" s="147"/>
      <c r="ER21" s="147"/>
      <c r="ES21" s="147"/>
      <c r="ET21" s="147"/>
      <c r="EU21" s="147"/>
      <c r="EV21" s="147"/>
      <c r="EW21" s="147"/>
      <c r="EX21" s="147"/>
      <c r="EY21" s="147"/>
      <c r="EZ21" s="147"/>
      <c r="FA21" s="147"/>
      <c r="FB21" s="147"/>
      <c r="FC21" s="147"/>
      <c r="FD21" s="147"/>
      <c r="FE21" s="147"/>
      <c r="FF21" s="147"/>
      <c r="FG21" s="147"/>
      <c r="FH21" s="147"/>
      <c r="FI21" s="147"/>
      <c r="FJ21" s="147"/>
    </row>
    <row r="22" spans="1:166" ht="26.25" customHeight="1">
      <c r="A22" s="154" t="s">
        <v>140</v>
      </c>
      <c r="B22" s="155" t="s">
        <v>149</v>
      </c>
      <c r="C22" s="158" t="s">
        <v>150</v>
      </c>
      <c r="D22" s="156">
        <f t="shared" si="4"/>
        <v>0</v>
      </c>
      <c r="E22" s="156">
        <f t="shared" si="2"/>
        <v>0</v>
      </c>
      <c r="F22" s="159"/>
      <c r="G22" s="157">
        <v>0</v>
      </c>
      <c r="H22" s="157">
        <v>0</v>
      </c>
      <c r="I22" s="157">
        <v>0</v>
      </c>
      <c r="J22" s="157">
        <v>0</v>
      </c>
      <c r="K22" s="157">
        <v>0</v>
      </c>
      <c r="L22" s="157">
        <v>0</v>
      </c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  <c r="CQ22" s="147"/>
      <c r="CR22" s="147"/>
      <c r="CS22" s="147"/>
      <c r="CT22" s="147"/>
      <c r="CU22" s="147"/>
      <c r="CV22" s="147"/>
      <c r="CW22" s="147"/>
      <c r="CX22" s="147"/>
      <c r="CY22" s="147"/>
      <c r="CZ22" s="147"/>
      <c r="DA22" s="147"/>
      <c r="DB22" s="147"/>
      <c r="DC22" s="147"/>
      <c r="DD22" s="147"/>
      <c r="DE22" s="147"/>
      <c r="DF22" s="147"/>
      <c r="DG22" s="147"/>
      <c r="DH22" s="147"/>
      <c r="DI22" s="147"/>
      <c r="DJ22" s="147"/>
      <c r="DK22" s="147"/>
      <c r="DL22" s="147"/>
      <c r="DM22" s="147"/>
      <c r="DN22" s="147"/>
      <c r="DO22" s="147"/>
      <c r="DP22" s="147"/>
      <c r="DQ22" s="147"/>
      <c r="DR22" s="147"/>
      <c r="DS22" s="147"/>
      <c r="DT22" s="147"/>
      <c r="DU22" s="147"/>
      <c r="DV22" s="147"/>
      <c r="DW22" s="147"/>
      <c r="DX22" s="147"/>
      <c r="DY22" s="147"/>
      <c r="DZ22" s="147"/>
      <c r="EA22" s="147"/>
      <c r="EB22" s="147"/>
      <c r="EC22" s="147"/>
      <c r="ED22" s="147"/>
      <c r="EE22" s="147"/>
      <c r="EF22" s="147"/>
      <c r="EG22" s="147"/>
      <c r="EH22" s="147"/>
      <c r="EI22" s="147"/>
      <c r="EJ22" s="147"/>
      <c r="EK22" s="147"/>
      <c r="EL22" s="147"/>
      <c r="EM22" s="147"/>
      <c r="EN22" s="147"/>
      <c r="EO22" s="147"/>
      <c r="EP22" s="147"/>
      <c r="EQ22" s="147"/>
      <c r="ER22" s="147"/>
      <c r="ES22" s="147"/>
      <c r="ET22" s="147"/>
      <c r="EU22" s="147"/>
      <c r="EV22" s="147"/>
      <c r="EW22" s="147"/>
      <c r="EX22" s="147"/>
      <c r="EY22" s="147"/>
      <c r="EZ22" s="147"/>
      <c r="FA22" s="147"/>
      <c r="FB22" s="147"/>
      <c r="FC22" s="147"/>
      <c r="FD22" s="147"/>
      <c r="FE22" s="147"/>
      <c r="FF22" s="147"/>
      <c r="FG22" s="147"/>
      <c r="FH22" s="147"/>
      <c r="FI22" s="147"/>
      <c r="FJ22" s="147"/>
    </row>
    <row r="23" spans="1:166" ht="26.25" customHeight="1">
      <c r="A23" s="154" t="s">
        <v>140</v>
      </c>
      <c r="B23" s="155" t="s">
        <v>151</v>
      </c>
      <c r="C23" s="158" t="s">
        <v>152</v>
      </c>
      <c r="D23" s="156">
        <f t="shared" si="4"/>
        <v>0</v>
      </c>
      <c r="E23" s="156">
        <f t="shared" si="2"/>
        <v>0</v>
      </c>
      <c r="F23" s="159"/>
      <c r="G23" s="157">
        <v>0</v>
      </c>
      <c r="H23" s="157">
        <v>0</v>
      </c>
      <c r="I23" s="157">
        <v>0</v>
      </c>
      <c r="J23" s="157">
        <v>0</v>
      </c>
      <c r="K23" s="157">
        <v>0</v>
      </c>
      <c r="L23" s="157">
        <v>0</v>
      </c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  <c r="CQ23" s="147"/>
      <c r="CR23" s="147"/>
      <c r="CS23" s="147"/>
      <c r="CT23" s="147"/>
      <c r="CU23" s="147"/>
      <c r="CV23" s="147"/>
      <c r="CW23" s="147"/>
      <c r="CX23" s="147"/>
      <c r="CY23" s="147"/>
      <c r="CZ23" s="147"/>
      <c r="DA23" s="147"/>
      <c r="DB23" s="147"/>
      <c r="DC23" s="147"/>
      <c r="DD23" s="147"/>
      <c r="DE23" s="147"/>
      <c r="DF23" s="147"/>
      <c r="DG23" s="147"/>
      <c r="DH23" s="147"/>
      <c r="DI23" s="147"/>
      <c r="DJ23" s="147"/>
      <c r="DK23" s="147"/>
      <c r="DL23" s="147"/>
      <c r="DM23" s="147"/>
      <c r="DN23" s="147"/>
      <c r="DO23" s="147"/>
      <c r="DP23" s="147"/>
      <c r="DQ23" s="147"/>
      <c r="DR23" s="147"/>
      <c r="DS23" s="147"/>
      <c r="DT23" s="147"/>
      <c r="DU23" s="147"/>
      <c r="DV23" s="147"/>
      <c r="DW23" s="147"/>
      <c r="DX23" s="147"/>
      <c r="DY23" s="147"/>
      <c r="DZ23" s="147"/>
      <c r="EA23" s="147"/>
      <c r="EB23" s="147"/>
      <c r="EC23" s="147"/>
      <c r="ED23" s="147"/>
      <c r="EE23" s="147"/>
      <c r="EF23" s="147"/>
      <c r="EG23" s="147"/>
      <c r="EH23" s="147"/>
      <c r="EI23" s="147"/>
      <c r="EJ23" s="147"/>
      <c r="EK23" s="147"/>
      <c r="EL23" s="147"/>
      <c r="EM23" s="147"/>
      <c r="EN23" s="147"/>
      <c r="EO23" s="147"/>
      <c r="EP23" s="147"/>
      <c r="EQ23" s="147"/>
      <c r="ER23" s="147"/>
      <c r="ES23" s="147"/>
      <c r="ET23" s="147"/>
      <c r="EU23" s="147"/>
      <c r="EV23" s="147"/>
      <c r="EW23" s="147"/>
      <c r="EX23" s="147"/>
      <c r="EY23" s="147"/>
      <c r="EZ23" s="147"/>
      <c r="FA23" s="147"/>
      <c r="FB23" s="147"/>
      <c r="FC23" s="147"/>
      <c r="FD23" s="147"/>
      <c r="FE23" s="147"/>
      <c r="FF23" s="147"/>
      <c r="FG23" s="147"/>
      <c r="FH23" s="147"/>
      <c r="FI23" s="147"/>
      <c r="FJ23" s="147"/>
    </row>
    <row r="24" spans="1:166" ht="26.25" customHeight="1">
      <c r="A24" s="154" t="s">
        <v>140</v>
      </c>
      <c r="B24" s="155" t="s">
        <v>153</v>
      </c>
      <c r="C24" s="158" t="s">
        <v>154</v>
      </c>
      <c r="D24" s="156">
        <f t="shared" si="4"/>
        <v>0</v>
      </c>
      <c r="E24" s="156">
        <f t="shared" si="2"/>
        <v>0</v>
      </c>
      <c r="F24" s="159"/>
      <c r="G24" s="157">
        <v>0</v>
      </c>
      <c r="H24" s="157">
        <v>0</v>
      </c>
      <c r="I24" s="157">
        <v>0</v>
      </c>
      <c r="J24" s="157">
        <v>0</v>
      </c>
      <c r="K24" s="157">
        <v>0</v>
      </c>
      <c r="L24" s="157">
        <v>0</v>
      </c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  <c r="CQ24" s="147"/>
      <c r="CR24" s="147"/>
      <c r="CS24" s="147"/>
      <c r="CT24" s="147"/>
      <c r="CU24" s="147"/>
      <c r="CV24" s="147"/>
      <c r="CW24" s="147"/>
      <c r="CX24" s="147"/>
      <c r="CY24" s="147"/>
      <c r="CZ24" s="147"/>
      <c r="DA24" s="147"/>
      <c r="DB24" s="147"/>
      <c r="DC24" s="147"/>
      <c r="DD24" s="147"/>
      <c r="DE24" s="147"/>
      <c r="DF24" s="147"/>
      <c r="DG24" s="147"/>
      <c r="DH24" s="147"/>
      <c r="DI24" s="147"/>
      <c r="DJ24" s="147"/>
      <c r="DK24" s="147"/>
      <c r="DL24" s="147"/>
      <c r="DM24" s="147"/>
      <c r="DN24" s="147"/>
      <c r="DO24" s="147"/>
      <c r="DP24" s="147"/>
      <c r="DQ24" s="147"/>
      <c r="DR24" s="147"/>
      <c r="DS24" s="147"/>
      <c r="DT24" s="147"/>
      <c r="DU24" s="147"/>
      <c r="DV24" s="147"/>
      <c r="DW24" s="147"/>
      <c r="DX24" s="147"/>
      <c r="DY24" s="147"/>
      <c r="DZ24" s="147"/>
      <c r="EA24" s="147"/>
      <c r="EB24" s="147"/>
      <c r="EC24" s="147"/>
      <c r="ED24" s="147"/>
      <c r="EE24" s="147"/>
      <c r="EF24" s="147"/>
      <c r="EG24" s="147"/>
      <c r="EH24" s="147"/>
      <c r="EI24" s="147"/>
      <c r="EJ24" s="147"/>
      <c r="EK24" s="147"/>
      <c r="EL24" s="147"/>
      <c r="EM24" s="147"/>
      <c r="EN24" s="147"/>
      <c r="EO24" s="147"/>
      <c r="EP24" s="147"/>
      <c r="EQ24" s="147"/>
      <c r="ER24" s="147"/>
      <c r="ES24" s="147"/>
      <c r="ET24" s="147"/>
      <c r="EU24" s="147"/>
      <c r="EV24" s="147"/>
      <c r="EW24" s="147"/>
      <c r="EX24" s="147"/>
      <c r="EY24" s="147"/>
      <c r="EZ24" s="147"/>
      <c r="FA24" s="147"/>
      <c r="FB24" s="147"/>
      <c r="FC24" s="147"/>
      <c r="FD24" s="147"/>
      <c r="FE24" s="147"/>
      <c r="FF24" s="147"/>
      <c r="FG24" s="147"/>
      <c r="FH24" s="147"/>
      <c r="FI24" s="147"/>
      <c r="FJ24" s="147"/>
    </row>
    <row r="25" spans="1:166" ht="26.25" customHeight="1">
      <c r="A25" s="154" t="s">
        <v>140</v>
      </c>
      <c r="B25" s="155" t="s">
        <v>155</v>
      </c>
      <c r="C25" s="158" t="s">
        <v>156</v>
      </c>
      <c r="D25" s="156">
        <f t="shared" si="4"/>
        <v>0</v>
      </c>
      <c r="E25" s="156">
        <f t="shared" si="2"/>
        <v>0</v>
      </c>
      <c r="F25" s="159"/>
      <c r="G25" s="157">
        <v>0</v>
      </c>
      <c r="H25" s="157">
        <v>0</v>
      </c>
      <c r="I25" s="157">
        <v>0</v>
      </c>
      <c r="J25" s="157">
        <v>0</v>
      </c>
      <c r="K25" s="157">
        <v>0</v>
      </c>
      <c r="L25" s="157">
        <v>0</v>
      </c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  <c r="CQ25" s="147"/>
      <c r="CR25" s="147"/>
      <c r="CS25" s="147"/>
      <c r="CT25" s="147"/>
      <c r="CU25" s="147"/>
      <c r="CV25" s="147"/>
      <c r="CW25" s="147"/>
      <c r="CX25" s="147"/>
      <c r="CY25" s="147"/>
      <c r="CZ25" s="147"/>
      <c r="DA25" s="147"/>
      <c r="DB25" s="147"/>
      <c r="DC25" s="147"/>
      <c r="DD25" s="147"/>
      <c r="DE25" s="147"/>
      <c r="DF25" s="147"/>
      <c r="DG25" s="147"/>
      <c r="DH25" s="147"/>
      <c r="DI25" s="147"/>
      <c r="DJ25" s="147"/>
      <c r="DK25" s="147"/>
      <c r="DL25" s="147"/>
      <c r="DM25" s="147"/>
      <c r="DN25" s="147"/>
      <c r="DO25" s="147"/>
      <c r="DP25" s="147"/>
      <c r="DQ25" s="147"/>
      <c r="DR25" s="147"/>
      <c r="DS25" s="147"/>
      <c r="DT25" s="147"/>
      <c r="DU25" s="147"/>
      <c r="DV25" s="147"/>
      <c r="DW25" s="147"/>
      <c r="DX25" s="147"/>
      <c r="DY25" s="147"/>
      <c r="DZ25" s="147"/>
      <c r="EA25" s="147"/>
      <c r="EB25" s="147"/>
      <c r="EC25" s="147"/>
      <c r="ED25" s="147"/>
      <c r="EE25" s="147"/>
      <c r="EF25" s="147"/>
      <c r="EG25" s="147"/>
      <c r="EH25" s="147"/>
      <c r="EI25" s="147"/>
      <c r="EJ25" s="147"/>
      <c r="EK25" s="147"/>
      <c r="EL25" s="147"/>
      <c r="EM25" s="147"/>
      <c r="EN25" s="147"/>
      <c r="EO25" s="147"/>
      <c r="EP25" s="147"/>
      <c r="EQ25" s="147"/>
      <c r="ER25" s="147"/>
      <c r="ES25" s="147"/>
      <c r="ET25" s="147"/>
      <c r="EU25" s="147"/>
      <c r="EV25" s="147"/>
      <c r="EW25" s="147"/>
      <c r="EX25" s="147"/>
      <c r="EY25" s="147"/>
      <c r="EZ25" s="147"/>
      <c r="FA25" s="147"/>
      <c r="FB25" s="147"/>
      <c r="FC25" s="147"/>
      <c r="FD25" s="147"/>
      <c r="FE25" s="147"/>
      <c r="FF25" s="147"/>
      <c r="FG25" s="147"/>
      <c r="FH25" s="147"/>
      <c r="FI25" s="147"/>
      <c r="FJ25" s="147"/>
    </row>
    <row r="26" spans="1:166" ht="26.25" customHeight="1">
      <c r="A26" s="154" t="s">
        <v>140</v>
      </c>
      <c r="B26" s="155" t="s">
        <v>157</v>
      </c>
      <c r="C26" s="158" t="s">
        <v>158</v>
      </c>
      <c r="D26" s="156">
        <f t="shared" si="4"/>
        <v>0</v>
      </c>
      <c r="E26" s="156">
        <f t="shared" si="2"/>
        <v>0</v>
      </c>
      <c r="F26" s="159"/>
      <c r="G26" s="157">
        <v>0</v>
      </c>
      <c r="H26" s="157">
        <v>0</v>
      </c>
      <c r="I26" s="157">
        <v>0</v>
      </c>
      <c r="J26" s="157">
        <v>0</v>
      </c>
      <c r="K26" s="157">
        <v>0</v>
      </c>
      <c r="L26" s="157">
        <v>0</v>
      </c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  <c r="CQ26" s="147"/>
      <c r="CR26" s="147"/>
      <c r="CS26" s="147"/>
      <c r="CT26" s="147"/>
      <c r="CU26" s="147"/>
      <c r="CV26" s="147"/>
      <c r="CW26" s="147"/>
      <c r="CX26" s="147"/>
      <c r="CY26" s="147"/>
      <c r="CZ26" s="147"/>
      <c r="DA26" s="147"/>
      <c r="DB26" s="147"/>
      <c r="DC26" s="147"/>
      <c r="DD26" s="147"/>
      <c r="DE26" s="147"/>
      <c r="DF26" s="147"/>
      <c r="DG26" s="147"/>
      <c r="DH26" s="147"/>
      <c r="DI26" s="147"/>
      <c r="DJ26" s="147"/>
      <c r="DK26" s="147"/>
      <c r="DL26" s="147"/>
      <c r="DM26" s="147"/>
      <c r="DN26" s="147"/>
      <c r="DO26" s="147"/>
      <c r="DP26" s="147"/>
      <c r="DQ26" s="147"/>
      <c r="DR26" s="147"/>
      <c r="DS26" s="147"/>
      <c r="DT26" s="147"/>
      <c r="DU26" s="147"/>
      <c r="DV26" s="147"/>
      <c r="DW26" s="147"/>
      <c r="DX26" s="147"/>
      <c r="DY26" s="147"/>
      <c r="DZ26" s="147"/>
      <c r="EA26" s="147"/>
      <c r="EB26" s="147"/>
      <c r="EC26" s="147"/>
      <c r="ED26" s="147"/>
      <c r="EE26" s="147"/>
      <c r="EF26" s="147"/>
      <c r="EG26" s="147"/>
      <c r="EH26" s="147"/>
      <c r="EI26" s="147"/>
      <c r="EJ26" s="147"/>
      <c r="EK26" s="147"/>
      <c r="EL26" s="147"/>
      <c r="EM26" s="147"/>
      <c r="EN26" s="147"/>
      <c r="EO26" s="147"/>
      <c r="EP26" s="147"/>
      <c r="EQ26" s="147"/>
      <c r="ER26" s="147"/>
      <c r="ES26" s="147"/>
      <c r="ET26" s="147"/>
      <c r="EU26" s="147"/>
      <c r="EV26" s="147"/>
      <c r="EW26" s="147"/>
      <c r="EX26" s="147"/>
      <c r="EY26" s="147"/>
      <c r="EZ26" s="147"/>
      <c r="FA26" s="147"/>
      <c r="FB26" s="147"/>
      <c r="FC26" s="147"/>
      <c r="FD26" s="147"/>
      <c r="FE26" s="147"/>
      <c r="FF26" s="147"/>
      <c r="FG26" s="147"/>
      <c r="FH26" s="147"/>
      <c r="FI26" s="147"/>
      <c r="FJ26" s="147"/>
    </row>
    <row r="27" spans="1:166" ht="26.25" customHeight="1">
      <c r="A27" s="154" t="s">
        <v>140</v>
      </c>
      <c r="B27" s="155" t="s">
        <v>159</v>
      </c>
      <c r="C27" s="158" t="s">
        <v>160</v>
      </c>
      <c r="D27" s="156">
        <f t="shared" si="4"/>
        <v>0</v>
      </c>
      <c r="E27" s="156">
        <f t="shared" si="2"/>
        <v>0</v>
      </c>
      <c r="F27" s="159"/>
      <c r="G27" s="157">
        <v>0</v>
      </c>
      <c r="H27" s="157">
        <v>0</v>
      </c>
      <c r="I27" s="157">
        <v>0</v>
      </c>
      <c r="J27" s="157">
        <v>0</v>
      </c>
      <c r="K27" s="157">
        <v>0</v>
      </c>
      <c r="L27" s="157">
        <v>0</v>
      </c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  <c r="CQ27" s="147"/>
      <c r="CR27" s="147"/>
      <c r="CS27" s="147"/>
      <c r="CT27" s="147"/>
      <c r="CU27" s="147"/>
      <c r="CV27" s="147"/>
      <c r="CW27" s="147"/>
      <c r="CX27" s="147"/>
      <c r="CY27" s="147"/>
      <c r="CZ27" s="147"/>
      <c r="DA27" s="147"/>
      <c r="DB27" s="147"/>
      <c r="DC27" s="147"/>
      <c r="DD27" s="147"/>
      <c r="DE27" s="147"/>
      <c r="DF27" s="147"/>
      <c r="DG27" s="147"/>
      <c r="DH27" s="147"/>
      <c r="DI27" s="147"/>
      <c r="DJ27" s="147"/>
      <c r="DK27" s="147"/>
      <c r="DL27" s="147"/>
      <c r="DM27" s="147"/>
      <c r="DN27" s="147"/>
      <c r="DO27" s="147"/>
      <c r="DP27" s="147"/>
      <c r="DQ27" s="147"/>
      <c r="DR27" s="147"/>
      <c r="DS27" s="147"/>
      <c r="DT27" s="147"/>
      <c r="DU27" s="147"/>
      <c r="DV27" s="147"/>
      <c r="DW27" s="147"/>
      <c r="DX27" s="147"/>
      <c r="DY27" s="147"/>
      <c r="DZ27" s="147"/>
      <c r="EA27" s="147"/>
      <c r="EB27" s="147"/>
      <c r="EC27" s="147"/>
      <c r="ED27" s="147"/>
      <c r="EE27" s="147"/>
      <c r="EF27" s="147"/>
      <c r="EG27" s="147"/>
      <c r="EH27" s="147"/>
      <c r="EI27" s="147"/>
      <c r="EJ27" s="147"/>
      <c r="EK27" s="147"/>
      <c r="EL27" s="147"/>
      <c r="EM27" s="147"/>
      <c r="EN27" s="147"/>
      <c r="EO27" s="147"/>
      <c r="EP27" s="147"/>
      <c r="EQ27" s="147"/>
      <c r="ER27" s="147"/>
      <c r="ES27" s="147"/>
      <c r="ET27" s="147"/>
      <c r="EU27" s="147"/>
      <c r="EV27" s="147"/>
      <c r="EW27" s="147"/>
      <c r="EX27" s="147"/>
      <c r="EY27" s="147"/>
      <c r="EZ27" s="147"/>
      <c r="FA27" s="147"/>
      <c r="FB27" s="147"/>
      <c r="FC27" s="147"/>
      <c r="FD27" s="147"/>
      <c r="FE27" s="147"/>
      <c r="FF27" s="147"/>
      <c r="FG27" s="147"/>
      <c r="FH27" s="147"/>
      <c r="FI27" s="147"/>
      <c r="FJ27" s="147"/>
    </row>
    <row r="28" spans="1:166" ht="26.25" customHeight="1">
      <c r="A28" s="154" t="s">
        <v>140</v>
      </c>
      <c r="B28" s="155" t="s">
        <v>161</v>
      </c>
      <c r="C28" s="158" t="s">
        <v>162</v>
      </c>
      <c r="D28" s="156">
        <f t="shared" si="4"/>
        <v>0</v>
      </c>
      <c r="E28" s="156">
        <f t="shared" si="2"/>
        <v>0</v>
      </c>
      <c r="F28" s="159"/>
      <c r="G28" s="157">
        <v>0</v>
      </c>
      <c r="H28" s="157">
        <v>0</v>
      </c>
      <c r="I28" s="157">
        <v>0</v>
      </c>
      <c r="J28" s="157">
        <v>0</v>
      </c>
      <c r="K28" s="157">
        <v>0</v>
      </c>
      <c r="L28" s="157">
        <v>0</v>
      </c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  <c r="CQ28" s="147"/>
      <c r="CR28" s="147"/>
      <c r="CS28" s="147"/>
      <c r="CT28" s="147"/>
      <c r="CU28" s="147"/>
      <c r="CV28" s="147"/>
      <c r="CW28" s="147"/>
      <c r="CX28" s="147"/>
      <c r="CY28" s="147"/>
      <c r="CZ28" s="147"/>
      <c r="DA28" s="147"/>
      <c r="DB28" s="147"/>
      <c r="DC28" s="147"/>
      <c r="DD28" s="147"/>
      <c r="DE28" s="147"/>
      <c r="DF28" s="147"/>
      <c r="DG28" s="147"/>
      <c r="DH28" s="147"/>
      <c r="DI28" s="147"/>
      <c r="DJ28" s="147"/>
      <c r="DK28" s="147"/>
      <c r="DL28" s="147"/>
      <c r="DM28" s="147"/>
      <c r="DN28" s="147"/>
      <c r="DO28" s="147"/>
      <c r="DP28" s="147"/>
      <c r="DQ28" s="147"/>
      <c r="DR28" s="147"/>
      <c r="DS28" s="147"/>
      <c r="DT28" s="147"/>
      <c r="DU28" s="147"/>
      <c r="DV28" s="147"/>
      <c r="DW28" s="147"/>
      <c r="DX28" s="147"/>
      <c r="DY28" s="147"/>
      <c r="DZ28" s="147"/>
      <c r="EA28" s="147"/>
      <c r="EB28" s="147"/>
      <c r="EC28" s="147"/>
      <c r="ED28" s="147"/>
      <c r="EE28" s="147"/>
      <c r="EF28" s="147"/>
      <c r="EG28" s="147"/>
      <c r="EH28" s="147"/>
      <c r="EI28" s="147"/>
      <c r="EJ28" s="147"/>
      <c r="EK28" s="147"/>
      <c r="EL28" s="147"/>
      <c r="EM28" s="147"/>
      <c r="EN28" s="147"/>
      <c r="EO28" s="147"/>
      <c r="EP28" s="147"/>
      <c r="EQ28" s="147"/>
      <c r="ER28" s="147"/>
      <c r="ES28" s="147"/>
      <c r="ET28" s="147"/>
      <c r="EU28" s="147"/>
      <c r="EV28" s="147"/>
      <c r="EW28" s="147"/>
      <c r="EX28" s="147"/>
      <c r="EY28" s="147"/>
      <c r="EZ28" s="147"/>
      <c r="FA28" s="147"/>
      <c r="FB28" s="147"/>
      <c r="FC28" s="147"/>
      <c r="FD28" s="147"/>
      <c r="FE28" s="147"/>
      <c r="FF28" s="147"/>
      <c r="FG28" s="147"/>
      <c r="FH28" s="147"/>
      <c r="FI28" s="147"/>
      <c r="FJ28" s="147"/>
    </row>
    <row r="29" spans="1:166" ht="26.25" customHeight="1">
      <c r="A29" s="154" t="s">
        <v>140</v>
      </c>
      <c r="B29" s="155" t="s">
        <v>163</v>
      </c>
      <c r="C29" s="158" t="s">
        <v>164</v>
      </c>
      <c r="D29" s="156">
        <f t="shared" si="4"/>
        <v>0</v>
      </c>
      <c r="E29" s="156">
        <f t="shared" si="2"/>
        <v>0</v>
      </c>
      <c r="F29" s="159"/>
      <c r="G29" s="157">
        <v>0</v>
      </c>
      <c r="H29" s="157">
        <v>0</v>
      </c>
      <c r="I29" s="157">
        <v>0</v>
      </c>
      <c r="J29" s="157">
        <v>0</v>
      </c>
      <c r="K29" s="157">
        <v>0</v>
      </c>
      <c r="L29" s="157">
        <v>0</v>
      </c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  <c r="CQ29" s="147"/>
      <c r="CR29" s="147"/>
      <c r="CS29" s="147"/>
      <c r="CT29" s="147"/>
      <c r="CU29" s="147"/>
      <c r="CV29" s="147"/>
      <c r="CW29" s="147"/>
      <c r="CX29" s="147"/>
      <c r="CY29" s="147"/>
      <c r="CZ29" s="147"/>
      <c r="DA29" s="147"/>
      <c r="DB29" s="147"/>
      <c r="DC29" s="147"/>
      <c r="DD29" s="147"/>
      <c r="DE29" s="147"/>
      <c r="DF29" s="147"/>
      <c r="DG29" s="147"/>
      <c r="DH29" s="147"/>
      <c r="DI29" s="147"/>
      <c r="DJ29" s="147"/>
      <c r="DK29" s="147"/>
      <c r="DL29" s="147"/>
      <c r="DM29" s="147"/>
      <c r="DN29" s="147"/>
      <c r="DO29" s="147"/>
      <c r="DP29" s="147"/>
      <c r="DQ29" s="147"/>
      <c r="DR29" s="147"/>
      <c r="DS29" s="147"/>
      <c r="DT29" s="147"/>
      <c r="DU29" s="147"/>
      <c r="DV29" s="147"/>
      <c r="DW29" s="147"/>
      <c r="DX29" s="147"/>
      <c r="DY29" s="147"/>
      <c r="DZ29" s="147"/>
      <c r="EA29" s="147"/>
      <c r="EB29" s="147"/>
      <c r="EC29" s="147"/>
      <c r="ED29" s="147"/>
      <c r="EE29" s="147"/>
      <c r="EF29" s="147"/>
      <c r="EG29" s="147"/>
      <c r="EH29" s="147"/>
      <c r="EI29" s="147"/>
      <c r="EJ29" s="147"/>
      <c r="EK29" s="147"/>
      <c r="EL29" s="147"/>
      <c r="EM29" s="147"/>
      <c r="EN29" s="147"/>
      <c r="EO29" s="147"/>
      <c r="EP29" s="147"/>
      <c r="EQ29" s="147"/>
      <c r="ER29" s="147"/>
      <c r="ES29" s="147"/>
      <c r="ET29" s="147"/>
      <c r="EU29" s="147"/>
      <c r="EV29" s="147"/>
      <c r="EW29" s="147"/>
      <c r="EX29" s="147"/>
      <c r="EY29" s="147"/>
      <c r="EZ29" s="147"/>
      <c r="FA29" s="147"/>
      <c r="FB29" s="147"/>
      <c r="FC29" s="147"/>
      <c r="FD29" s="147"/>
      <c r="FE29" s="147"/>
      <c r="FF29" s="147"/>
      <c r="FG29" s="147"/>
      <c r="FH29" s="147"/>
      <c r="FI29" s="147"/>
      <c r="FJ29" s="147"/>
    </row>
    <row r="30" spans="1:166" ht="26.25" customHeight="1">
      <c r="A30" s="154" t="s">
        <v>140</v>
      </c>
      <c r="B30" s="155" t="s">
        <v>165</v>
      </c>
      <c r="C30" s="158" t="s">
        <v>166</v>
      </c>
      <c r="D30" s="156">
        <f t="shared" si="4"/>
        <v>0</v>
      </c>
      <c r="E30" s="156">
        <f t="shared" si="2"/>
        <v>0</v>
      </c>
      <c r="F30" s="159"/>
      <c r="G30" s="157">
        <v>0</v>
      </c>
      <c r="H30" s="157">
        <v>0</v>
      </c>
      <c r="I30" s="157">
        <v>0</v>
      </c>
      <c r="J30" s="157">
        <v>0</v>
      </c>
      <c r="K30" s="157">
        <v>0</v>
      </c>
      <c r="L30" s="157">
        <v>0</v>
      </c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  <c r="CQ30" s="147"/>
      <c r="CR30" s="147"/>
      <c r="CS30" s="147"/>
      <c r="CT30" s="147"/>
      <c r="CU30" s="147"/>
      <c r="CV30" s="147"/>
      <c r="CW30" s="147"/>
      <c r="CX30" s="147"/>
      <c r="CY30" s="147"/>
      <c r="CZ30" s="147"/>
      <c r="DA30" s="147"/>
      <c r="DB30" s="147"/>
      <c r="DC30" s="147"/>
      <c r="DD30" s="147"/>
      <c r="DE30" s="147"/>
      <c r="DF30" s="147"/>
      <c r="DG30" s="147"/>
      <c r="DH30" s="147"/>
      <c r="DI30" s="147"/>
      <c r="DJ30" s="147"/>
      <c r="DK30" s="147"/>
      <c r="DL30" s="147"/>
      <c r="DM30" s="147"/>
      <c r="DN30" s="147"/>
      <c r="DO30" s="147"/>
      <c r="DP30" s="147"/>
      <c r="DQ30" s="147"/>
      <c r="DR30" s="147"/>
      <c r="DS30" s="147"/>
      <c r="DT30" s="147"/>
      <c r="DU30" s="147"/>
      <c r="DV30" s="147"/>
      <c r="DW30" s="147"/>
      <c r="DX30" s="147"/>
      <c r="DY30" s="147"/>
      <c r="DZ30" s="147"/>
      <c r="EA30" s="147"/>
      <c r="EB30" s="147"/>
      <c r="EC30" s="147"/>
      <c r="ED30" s="147"/>
      <c r="EE30" s="147"/>
      <c r="EF30" s="147"/>
      <c r="EG30" s="147"/>
      <c r="EH30" s="147"/>
      <c r="EI30" s="147"/>
      <c r="EJ30" s="147"/>
      <c r="EK30" s="147"/>
      <c r="EL30" s="147"/>
      <c r="EM30" s="147"/>
      <c r="EN30" s="147"/>
      <c r="EO30" s="147"/>
      <c r="EP30" s="147"/>
      <c r="EQ30" s="147"/>
      <c r="ER30" s="147"/>
      <c r="ES30" s="147"/>
      <c r="ET30" s="147"/>
      <c r="EU30" s="147"/>
      <c r="EV30" s="147"/>
      <c r="EW30" s="147"/>
      <c r="EX30" s="147"/>
      <c r="EY30" s="147"/>
      <c r="EZ30" s="147"/>
      <c r="FA30" s="147"/>
      <c r="FB30" s="147"/>
      <c r="FC30" s="147"/>
      <c r="FD30" s="147"/>
      <c r="FE30" s="147"/>
      <c r="FF30" s="147"/>
      <c r="FG30" s="147"/>
      <c r="FH30" s="147"/>
      <c r="FI30" s="147"/>
      <c r="FJ30" s="147"/>
    </row>
    <row r="31" spans="1:166" ht="26.25" customHeight="1">
      <c r="A31" s="154" t="s">
        <v>140</v>
      </c>
      <c r="B31" s="155" t="s">
        <v>167</v>
      </c>
      <c r="C31" s="158" t="s">
        <v>168</v>
      </c>
      <c r="D31" s="156">
        <f t="shared" si="4"/>
        <v>205.75</v>
      </c>
      <c r="E31" s="156">
        <f t="shared" si="2"/>
        <v>205.75</v>
      </c>
      <c r="F31" s="159">
        <v>205.75</v>
      </c>
      <c r="G31" s="157">
        <v>0</v>
      </c>
      <c r="H31" s="157">
        <v>0</v>
      </c>
      <c r="I31" s="157">
        <v>0</v>
      </c>
      <c r="J31" s="157">
        <v>0</v>
      </c>
      <c r="K31" s="157">
        <v>0</v>
      </c>
      <c r="L31" s="157">
        <v>0</v>
      </c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  <c r="CQ31" s="147"/>
      <c r="CR31" s="147"/>
      <c r="CS31" s="147"/>
      <c r="CT31" s="147"/>
      <c r="CU31" s="147"/>
      <c r="CV31" s="147"/>
      <c r="CW31" s="147"/>
      <c r="CX31" s="147"/>
      <c r="CY31" s="147"/>
      <c r="CZ31" s="147"/>
      <c r="DA31" s="147"/>
      <c r="DB31" s="147"/>
      <c r="DC31" s="147"/>
      <c r="DD31" s="147"/>
      <c r="DE31" s="147"/>
      <c r="DF31" s="147"/>
      <c r="DG31" s="147"/>
      <c r="DH31" s="147"/>
      <c r="DI31" s="147"/>
      <c r="DJ31" s="147"/>
      <c r="DK31" s="147"/>
      <c r="DL31" s="147"/>
      <c r="DM31" s="147"/>
      <c r="DN31" s="147"/>
      <c r="DO31" s="147"/>
      <c r="DP31" s="147"/>
      <c r="DQ31" s="147"/>
      <c r="DR31" s="147"/>
      <c r="DS31" s="147"/>
      <c r="DT31" s="147"/>
      <c r="DU31" s="147"/>
      <c r="DV31" s="147"/>
      <c r="DW31" s="147"/>
      <c r="DX31" s="147"/>
      <c r="DY31" s="147"/>
      <c r="DZ31" s="147"/>
      <c r="EA31" s="147"/>
      <c r="EB31" s="147"/>
      <c r="EC31" s="147"/>
      <c r="ED31" s="147"/>
      <c r="EE31" s="147"/>
      <c r="EF31" s="147"/>
      <c r="EG31" s="147"/>
      <c r="EH31" s="147"/>
      <c r="EI31" s="147"/>
      <c r="EJ31" s="147"/>
      <c r="EK31" s="147"/>
      <c r="EL31" s="147"/>
      <c r="EM31" s="147"/>
      <c r="EN31" s="147"/>
      <c r="EO31" s="147"/>
      <c r="EP31" s="147"/>
      <c r="EQ31" s="147"/>
      <c r="ER31" s="147"/>
      <c r="ES31" s="147"/>
      <c r="ET31" s="147"/>
      <c r="EU31" s="147"/>
      <c r="EV31" s="147"/>
      <c r="EW31" s="147"/>
      <c r="EX31" s="147"/>
      <c r="EY31" s="147"/>
      <c r="EZ31" s="147"/>
      <c r="FA31" s="147"/>
      <c r="FB31" s="147"/>
      <c r="FC31" s="147"/>
      <c r="FD31" s="147"/>
      <c r="FE31" s="147"/>
      <c r="FF31" s="147"/>
      <c r="FG31" s="147"/>
      <c r="FH31" s="147"/>
      <c r="FI31" s="147"/>
      <c r="FJ31" s="147"/>
    </row>
    <row r="32" spans="1:166" ht="26.25" customHeight="1">
      <c r="A32" s="154" t="s">
        <v>140</v>
      </c>
      <c r="B32" s="155" t="s">
        <v>169</v>
      </c>
      <c r="C32" s="158" t="s">
        <v>170</v>
      </c>
      <c r="D32" s="156">
        <f t="shared" si="4"/>
        <v>0</v>
      </c>
      <c r="E32" s="156">
        <f t="shared" si="2"/>
        <v>0</v>
      </c>
      <c r="F32" s="159"/>
      <c r="G32" s="157">
        <v>0</v>
      </c>
      <c r="H32" s="157">
        <v>0</v>
      </c>
      <c r="I32" s="157">
        <v>0</v>
      </c>
      <c r="J32" s="157">
        <v>0</v>
      </c>
      <c r="K32" s="157">
        <v>0</v>
      </c>
      <c r="L32" s="157">
        <v>0</v>
      </c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  <c r="CQ32" s="147"/>
      <c r="CR32" s="147"/>
      <c r="CS32" s="147"/>
      <c r="CT32" s="147"/>
      <c r="CU32" s="147"/>
      <c r="CV32" s="147"/>
      <c r="CW32" s="147"/>
      <c r="CX32" s="147"/>
      <c r="CY32" s="147"/>
      <c r="CZ32" s="147"/>
      <c r="DA32" s="147"/>
      <c r="DB32" s="147"/>
      <c r="DC32" s="147"/>
      <c r="DD32" s="147"/>
      <c r="DE32" s="147"/>
      <c r="DF32" s="147"/>
      <c r="DG32" s="147"/>
      <c r="DH32" s="147"/>
      <c r="DI32" s="147"/>
      <c r="DJ32" s="147"/>
      <c r="DK32" s="147"/>
      <c r="DL32" s="147"/>
      <c r="DM32" s="147"/>
      <c r="DN32" s="147"/>
      <c r="DO32" s="147"/>
      <c r="DP32" s="147"/>
      <c r="DQ32" s="147"/>
      <c r="DR32" s="147"/>
      <c r="DS32" s="147"/>
      <c r="DT32" s="147"/>
      <c r="DU32" s="147"/>
      <c r="DV32" s="147"/>
      <c r="DW32" s="147"/>
      <c r="DX32" s="147"/>
      <c r="DY32" s="147"/>
      <c r="DZ32" s="147"/>
      <c r="EA32" s="147"/>
      <c r="EB32" s="147"/>
      <c r="EC32" s="147"/>
      <c r="ED32" s="147"/>
      <c r="EE32" s="147"/>
      <c r="EF32" s="147"/>
      <c r="EG32" s="147"/>
      <c r="EH32" s="147"/>
      <c r="EI32" s="147"/>
      <c r="EJ32" s="147"/>
      <c r="EK32" s="147"/>
      <c r="EL32" s="147"/>
      <c r="EM32" s="147"/>
      <c r="EN32" s="147"/>
      <c r="EO32" s="147"/>
      <c r="EP32" s="147"/>
      <c r="EQ32" s="147"/>
      <c r="ER32" s="147"/>
      <c r="ES32" s="147"/>
      <c r="ET32" s="147"/>
      <c r="EU32" s="147"/>
      <c r="EV32" s="147"/>
      <c r="EW32" s="147"/>
      <c r="EX32" s="147"/>
      <c r="EY32" s="147"/>
      <c r="EZ32" s="147"/>
      <c r="FA32" s="147"/>
      <c r="FB32" s="147"/>
      <c r="FC32" s="147"/>
      <c r="FD32" s="147"/>
      <c r="FE32" s="147"/>
      <c r="FF32" s="147"/>
      <c r="FG32" s="147"/>
      <c r="FH32" s="147"/>
      <c r="FI32" s="147"/>
      <c r="FJ32" s="147"/>
    </row>
    <row r="33" spans="1:166" ht="26.25" customHeight="1">
      <c r="A33" s="154" t="s">
        <v>140</v>
      </c>
      <c r="B33" s="155" t="s">
        <v>171</v>
      </c>
      <c r="C33" s="158" t="s">
        <v>172</v>
      </c>
      <c r="D33" s="156">
        <f t="shared" si="4"/>
        <v>1</v>
      </c>
      <c r="E33" s="156">
        <f t="shared" si="2"/>
        <v>1</v>
      </c>
      <c r="F33" s="159">
        <v>1</v>
      </c>
      <c r="G33" s="157">
        <v>0</v>
      </c>
      <c r="H33" s="157">
        <v>0</v>
      </c>
      <c r="I33" s="157">
        <v>0</v>
      </c>
      <c r="J33" s="157">
        <v>0</v>
      </c>
      <c r="K33" s="157">
        <v>0</v>
      </c>
      <c r="L33" s="157">
        <v>0</v>
      </c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  <c r="CQ33" s="147"/>
      <c r="CR33" s="147"/>
      <c r="CS33" s="147"/>
      <c r="CT33" s="147"/>
      <c r="CU33" s="147"/>
      <c r="CV33" s="147"/>
      <c r="CW33" s="147"/>
      <c r="CX33" s="147"/>
      <c r="CY33" s="147"/>
      <c r="CZ33" s="147"/>
      <c r="DA33" s="147"/>
      <c r="DB33" s="147"/>
      <c r="DC33" s="147"/>
      <c r="DD33" s="147"/>
      <c r="DE33" s="147"/>
      <c r="DF33" s="147"/>
      <c r="DG33" s="147"/>
      <c r="DH33" s="147"/>
      <c r="DI33" s="147"/>
      <c r="DJ33" s="147"/>
      <c r="DK33" s="147"/>
      <c r="DL33" s="147"/>
      <c r="DM33" s="147"/>
      <c r="DN33" s="147"/>
      <c r="DO33" s="147"/>
      <c r="DP33" s="147"/>
      <c r="DQ33" s="147"/>
      <c r="DR33" s="147"/>
      <c r="DS33" s="147"/>
      <c r="DT33" s="147"/>
      <c r="DU33" s="147"/>
      <c r="DV33" s="147"/>
      <c r="DW33" s="147"/>
      <c r="DX33" s="147"/>
      <c r="DY33" s="147"/>
      <c r="DZ33" s="147"/>
      <c r="EA33" s="147"/>
      <c r="EB33" s="147"/>
      <c r="EC33" s="147"/>
      <c r="ED33" s="147"/>
      <c r="EE33" s="147"/>
      <c r="EF33" s="147"/>
      <c r="EG33" s="147"/>
      <c r="EH33" s="147"/>
      <c r="EI33" s="147"/>
      <c r="EJ33" s="147"/>
      <c r="EK33" s="147"/>
      <c r="EL33" s="147"/>
      <c r="EM33" s="147"/>
      <c r="EN33" s="147"/>
      <c r="EO33" s="147"/>
      <c r="EP33" s="147"/>
      <c r="EQ33" s="147"/>
      <c r="ER33" s="147"/>
      <c r="ES33" s="147"/>
      <c r="ET33" s="147"/>
      <c r="EU33" s="147"/>
      <c r="EV33" s="147"/>
      <c r="EW33" s="147"/>
      <c r="EX33" s="147"/>
      <c r="EY33" s="147"/>
      <c r="EZ33" s="147"/>
      <c r="FA33" s="147"/>
      <c r="FB33" s="147"/>
      <c r="FC33" s="147"/>
      <c r="FD33" s="147"/>
      <c r="FE33" s="147"/>
      <c r="FF33" s="147"/>
      <c r="FG33" s="147"/>
      <c r="FH33" s="147"/>
      <c r="FI33" s="147"/>
      <c r="FJ33" s="147"/>
    </row>
    <row r="34" spans="1:166" ht="26.25" customHeight="1">
      <c r="A34" s="154" t="s">
        <v>140</v>
      </c>
      <c r="B34" s="155" t="s">
        <v>173</v>
      </c>
      <c r="C34" s="158" t="s">
        <v>174</v>
      </c>
      <c r="D34" s="156">
        <f t="shared" si="4"/>
        <v>0</v>
      </c>
      <c r="E34" s="156">
        <f t="shared" si="2"/>
        <v>0</v>
      </c>
      <c r="F34" s="159"/>
      <c r="G34" s="157">
        <v>0</v>
      </c>
      <c r="H34" s="157">
        <v>0</v>
      </c>
      <c r="I34" s="157">
        <v>0</v>
      </c>
      <c r="J34" s="157">
        <v>0</v>
      </c>
      <c r="K34" s="157">
        <v>0</v>
      </c>
      <c r="L34" s="157">
        <v>0</v>
      </c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  <c r="CQ34" s="147"/>
      <c r="CR34" s="147"/>
      <c r="CS34" s="147"/>
      <c r="CT34" s="147"/>
      <c r="CU34" s="147"/>
      <c r="CV34" s="147"/>
      <c r="CW34" s="147"/>
      <c r="CX34" s="147"/>
      <c r="CY34" s="147"/>
      <c r="CZ34" s="147"/>
      <c r="DA34" s="147"/>
      <c r="DB34" s="147"/>
      <c r="DC34" s="147"/>
      <c r="DD34" s="147"/>
      <c r="DE34" s="147"/>
      <c r="DF34" s="147"/>
      <c r="DG34" s="147"/>
      <c r="DH34" s="147"/>
      <c r="DI34" s="147"/>
      <c r="DJ34" s="147"/>
      <c r="DK34" s="147"/>
      <c r="DL34" s="147"/>
      <c r="DM34" s="147"/>
      <c r="DN34" s="147"/>
      <c r="DO34" s="147"/>
      <c r="DP34" s="147"/>
      <c r="DQ34" s="147"/>
      <c r="DR34" s="147"/>
      <c r="DS34" s="147"/>
      <c r="DT34" s="147"/>
      <c r="DU34" s="147"/>
      <c r="DV34" s="147"/>
      <c r="DW34" s="147"/>
      <c r="DX34" s="147"/>
      <c r="DY34" s="147"/>
      <c r="DZ34" s="147"/>
      <c r="EA34" s="147"/>
      <c r="EB34" s="147"/>
      <c r="EC34" s="147"/>
      <c r="ED34" s="147"/>
      <c r="EE34" s="147"/>
      <c r="EF34" s="147"/>
      <c r="EG34" s="147"/>
      <c r="EH34" s="147"/>
      <c r="EI34" s="147"/>
      <c r="EJ34" s="147"/>
      <c r="EK34" s="147"/>
      <c r="EL34" s="147"/>
      <c r="EM34" s="147"/>
      <c r="EN34" s="147"/>
      <c r="EO34" s="147"/>
      <c r="EP34" s="147"/>
      <c r="EQ34" s="147"/>
      <c r="ER34" s="147"/>
      <c r="ES34" s="147"/>
      <c r="ET34" s="147"/>
      <c r="EU34" s="147"/>
      <c r="EV34" s="147"/>
      <c r="EW34" s="147"/>
      <c r="EX34" s="147"/>
      <c r="EY34" s="147"/>
      <c r="EZ34" s="147"/>
      <c r="FA34" s="147"/>
      <c r="FB34" s="147"/>
      <c r="FC34" s="147"/>
      <c r="FD34" s="147"/>
      <c r="FE34" s="147"/>
      <c r="FF34" s="147"/>
      <c r="FG34" s="147"/>
      <c r="FH34" s="147"/>
      <c r="FI34" s="147"/>
      <c r="FJ34" s="147"/>
    </row>
    <row r="35" spans="1:166" ht="26.25" customHeight="1">
      <c r="A35" s="154" t="s">
        <v>140</v>
      </c>
      <c r="B35" s="155" t="s">
        <v>137</v>
      </c>
      <c r="C35" s="158" t="s">
        <v>175</v>
      </c>
      <c r="D35" s="156">
        <f t="shared" si="4"/>
        <v>0</v>
      </c>
      <c r="E35" s="156">
        <f t="shared" si="2"/>
        <v>0</v>
      </c>
      <c r="F35" s="156"/>
      <c r="G35" s="157">
        <v>0</v>
      </c>
      <c r="H35" s="157">
        <v>0</v>
      </c>
      <c r="I35" s="157">
        <v>0</v>
      </c>
      <c r="J35" s="157">
        <v>0</v>
      </c>
      <c r="K35" s="157">
        <v>0</v>
      </c>
      <c r="L35" s="157">
        <v>0</v>
      </c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  <c r="CQ35" s="147"/>
      <c r="CR35" s="147"/>
      <c r="CS35" s="147"/>
      <c r="CT35" s="147"/>
      <c r="CU35" s="147"/>
      <c r="CV35" s="147"/>
      <c r="CW35" s="147"/>
      <c r="CX35" s="147"/>
      <c r="CY35" s="147"/>
      <c r="CZ35" s="147"/>
      <c r="DA35" s="147"/>
      <c r="DB35" s="147"/>
      <c r="DC35" s="147"/>
      <c r="DD35" s="147"/>
      <c r="DE35" s="147"/>
      <c r="DF35" s="147"/>
      <c r="DG35" s="147"/>
      <c r="DH35" s="147"/>
      <c r="DI35" s="147"/>
      <c r="DJ35" s="147"/>
      <c r="DK35" s="147"/>
      <c r="DL35" s="147"/>
      <c r="DM35" s="147"/>
      <c r="DN35" s="147"/>
      <c r="DO35" s="147"/>
      <c r="DP35" s="147"/>
      <c r="DQ35" s="147"/>
      <c r="DR35" s="147"/>
      <c r="DS35" s="147"/>
      <c r="DT35" s="147"/>
      <c r="DU35" s="147"/>
      <c r="DV35" s="147"/>
      <c r="DW35" s="147"/>
      <c r="DX35" s="147"/>
      <c r="DY35" s="147"/>
      <c r="DZ35" s="147"/>
      <c r="EA35" s="147"/>
      <c r="EB35" s="147"/>
      <c r="EC35" s="147"/>
      <c r="ED35" s="147"/>
      <c r="EE35" s="147"/>
      <c r="EF35" s="147"/>
      <c r="EG35" s="147"/>
      <c r="EH35" s="147"/>
      <c r="EI35" s="147"/>
      <c r="EJ35" s="147"/>
      <c r="EK35" s="147"/>
      <c r="EL35" s="147"/>
      <c r="EM35" s="147"/>
      <c r="EN35" s="147"/>
      <c r="EO35" s="147"/>
      <c r="EP35" s="147"/>
      <c r="EQ35" s="147"/>
      <c r="ER35" s="147"/>
      <c r="ES35" s="147"/>
      <c r="ET35" s="147"/>
      <c r="EU35" s="147"/>
      <c r="EV35" s="147"/>
      <c r="EW35" s="147"/>
      <c r="EX35" s="147"/>
      <c r="EY35" s="147"/>
      <c r="EZ35" s="147"/>
      <c r="FA35" s="147"/>
      <c r="FB35" s="147"/>
      <c r="FC35" s="147"/>
      <c r="FD35" s="147"/>
      <c r="FE35" s="147"/>
      <c r="FF35" s="147"/>
      <c r="FG35" s="147"/>
      <c r="FH35" s="147"/>
      <c r="FI35" s="147"/>
      <c r="FJ35" s="147"/>
    </row>
    <row r="36" spans="1:166" ht="26.25" customHeight="1">
      <c r="A36" s="154" t="s">
        <v>176</v>
      </c>
      <c r="B36" s="155"/>
      <c r="C36" s="155" t="s">
        <v>83</v>
      </c>
      <c r="D36" s="156">
        <f aca="true" t="shared" si="5" ref="D36:L36">D37+D38+D39</f>
        <v>1733.74</v>
      </c>
      <c r="E36" s="156">
        <f t="shared" si="5"/>
        <v>1733.74</v>
      </c>
      <c r="F36" s="156">
        <f t="shared" si="5"/>
        <v>1733.74</v>
      </c>
      <c r="G36" s="156">
        <f t="shared" si="5"/>
        <v>0</v>
      </c>
      <c r="H36" s="156">
        <f t="shared" si="5"/>
        <v>0</v>
      </c>
      <c r="I36" s="156">
        <f t="shared" si="5"/>
        <v>0</v>
      </c>
      <c r="J36" s="156">
        <f t="shared" si="5"/>
        <v>0</v>
      </c>
      <c r="K36" s="156">
        <f t="shared" si="5"/>
        <v>0</v>
      </c>
      <c r="L36" s="156">
        <f t="shared" si="5"/>
        <v>0</v>
      </c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  <c r="AL36" s="147"/>
      <c r="AM36" s="147"/>
      <c r="AN36" s="147"/>
      <c r="AO36" s="147"/>
      <c r="AP36" s="147"/>
      <c r="AQ36" s="147"/>
      <c r="AR36" s="147"/>
      <c r="AS36" s="147"/>
      <c r="AT36" s="147"/>
      <c r="AU36" s="147"/>
      <c r="AV36" s="147"/>
      <c r="AW36" s="147"/>
      <c r="AX36" s="147"/>
      <c r="AY36" s="147"/>
      <c r="AZ36" s="147"/>
      <c r="BA36" s="147"/>
      <c r="BB36" s="147"/>
      <c r="BC36" s="147"/>
      <c r="BD36" s="147"/>
      <c r="BE36" s="147"/>
      <c r="BF36" s="147"/>
      <c r="BG36" s="147"/>
      <c r="BH36" s="147"/>
      <c r="BI36" s="147"/>
      <c r="BJ36" s="147"/>
      <c r="BK36" s="147"/>
      <c r="BL36" s="147"/>
      <c r="BM36" s="147"/>
      <c r="BN36" s="147"/>
      <c r="BO36" s="147"/>
      <c r="BP36" s="147"/>
      <c r="BQ36" s="147"/>
      <c r="BR36" s="147"/>
      <c r="BS36" s="147"/>
      <c r="BT36" s="147"/>
      <c r="BU36" s="147"/>
      <c r="BV36" s="147"/>
      <c r="BW36" s="147"/>
      <c r="BX36" s="147"/>
      <c r="BY36" s="147"/>
      <c r="BZ36" s="147"/>
      <c r="CA36" s="147"/>
      <c r="CB36" s="147"/>
      <c r="CC36" s="147"/>
      <c r="CD36" s="147"/>
      <c r="CE36" s="147"/>
      <c r="CF36" s="147"/>
      <c r="CG36" s="147"/>
      <c r="CH36" s="147"/>
      <c r="CI36" s="147"/>
      <c r="CJ36" s="147"/>
      <c r="CK36" s="147"/>
      <c r="CL36" s="147"/>
      <c r="CM36" s="147"/>
      <c r="CN36" s="147"/>
      <c r="CO36" s="147"/>
      <c r="CP36" s="147"/>
      <c r="CQ36" s="147"/>
      <c r="CR36" s="147"/>
      <c r="CS36" s="147"/>
      <c r="CT36" s="147"/>
      <c r="CU36" s="147"/>
      <c r="CV36" s="147"/>
      <c r="CW36" s="147"/>
      <c r="CX36" s="147"/>
      <c r="CY36" s="147"/>
      <c r="CZ36" s="147"/>
      <c r="DA36" s="147"/>
      <c r="DB36" s="147"/>
      <c r="DC36" s="147"/>
      <c r="DD36" s="147"/>
      <c r="DE36" s="147"/>
      <c r="DF36" s="147"/>
      <c r="DG36" s="147"/>
      <c r="DH36" s="147"/>
      <c r="DI36" s="147"/>
      <c r="DJ36" s="147"/>
      <c r="DK36" s="147"/>
      <c r="DL36" s="147"/>
      <c r="DM36" s="147"/>
      <c r="DN36" s="147"/>
      <c r="DO36" s="147"/>
      <c r="DP36" s="147"/>
      <c r="DQ36" s="147"/>
      <c r="DR36" s="147"/>
      <c r="DS36" s="147"/>
      <c r="DT36" s="147"/>
      <c r="DU36" s="147"/>
      <c r="DV36" s="147"/>
      <c r="DW36" s="147"/>
      <c r="DX36" s="147"/>
      <c r="DY36" s="147"/>
      <c r="DZ36" s="147"/>
      <c r="EA36" s="147"/>
      <c r="EB36" s="147"/>
      <c r="EC36" s="147"/>
      <c r="ED36" s="147"/>
      <c r="EE36" s="147"/>
      <c r="EF36" s="147"/>
      <c r="EG36" s="147"/>
      <c r="EH36" s="147"/>
      <c r="EI36" s="147"/>
      <c r="EJ36" s="147"/>
      <c r="EK36" s="147"/>
      <c r="EL36" s="147"/>
      <c r="EM36" s="147"/>
      <c r="EN36" s="147"/>
      <c r="EO36" s="147"/>
      <c r="EP36" s="147"/>
      <c r="EQ36" s="147"/>
      <c r="ER36" s="147"/>
      <c r="ES36" s="147"/>
      <c r="ET36" s="147"/>
      <c r="EU36" s="147"/>
      <c r="EV36" s="147"/>
      <c r="EW36" s="147"/>
      <c r="EX36" s="147"/>
      <c r="EY36" s="147"/>
      <c r="EZ36" s="147"/>
      <c r="FA36" s="147"/>
      <c r="FB36" s="147"/>
      <c r="FC36" s="147"/>
      <c r="FD36" s="147"/>
      <c r="FE36" s="147"/>
      <c r="FF36" s="147"/>
      <c r="FG36" s="147"/>
      <c r="FH36" s="147"/>
      <c r="FI36" s="147"/>
      <c r="FJ36" s="147"/>
    </row>
    <row r="37" spans="1:166" ht="26.25" customHeight="1">
      <c r="A37" s="155" t="s">
        <v>177</v>
      </c>
      <c r="B37" s="155" t="s">
        <v>131</v>
      </c>
      <c r="C37" s="155" t="s">
        <v>178</v>
      </c>
      <c r="D37" s="156">
        <f>E37+G37+H37+I37+J37+K37+L37</f>
        <v>207.52</v>
      </c>
      <c r="E37" s="156">
        <f t="shared" si="2"/>
        <v>207.52</v>
      </c>
      <c r="F37" s="156">
        <v>207.52</v>
      </c>
      <c r="G37" s="157">
        <v>0</v>
      </c>
      <c r="H37" s="157">
        <v>0</v>
      </c>
      <c r="I37" s="157">
        <v>0</v>
      </c>
      <c r="J37" s="157">
        <v>0</v>
      </c>
      <c r="K37" s="157">
        <v>0</v>
      </c>
      <c r="L37" s="157">
        <v>0</v>
      </c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  <c r="CQ37" s="147"/>
      <c r="CR37" s="147"/>
      <c r="CS37" s="147"/>
      <c r="CT37" s="147"/>
      <c r="CU37" s="147"/>
      <c r="CV37" s="147"/>
      <c r="CW37" s="147"/>
      <c r="CX37" s="147"/>
      <c r="CY37" s="147"/>
      <c r="CZ37" s="147"/>
      <c r="DA37" s="147"/>
      <c r="DB37" s="147"/>
      <c r="DC37" s="147"/>
      <c r="DD37" s="147"/>
      <c r="DE37" s="147"/>
      <c r="DF37" s="147"/>
      <c r="DG37" s="147"/>
      <c r="DH37" s="147"/>
      <c r="DI37" s="147"/>
      <c r="DJ37" s="147"/>
      <c r="DK37" s="147"/>
      <c r="DL37" s="147"/>
      <c r="DM37" s="147"/>
      <c r="DN37" s="147"/>
      <c r="DO37" s="147"/>
      <c r="DP37" s="147"/>
      <c r="DQ37" s="147"/>
      <c r="DR37" s="147"/>
      <c r="DS37" s="147"/>
      <c r="DT37" s="147"/>
      <c r="DU37" s="147"/>
      <c r="DV37" s="147"/>
      <c r="DW37" s="147"/>
      <c r="DX37" s="147"/>
      <c r="DY37" s="147"/>
      <c r="DZ37" s="147"/>
      <c r="EA37" s="147"/>
      <c r="EB37" s="147"/>
      <c r="EC37" s="147"/>
      <c r="ED37" s="147"/>
      <c r="EE37" s="147"/>
      <c r="EF37" s="147"/>
      <c r="EG37" s="147"/>
      <c r="EH37" s="147"/>
      <c r="EI37" s="147"/>
      <c r="EJ37" s="147"/>
      <c r="EK37" s="147"/>
      <c r="EL37" s="147"/>
      <c r="EM37" s="147"/>
      <c r="EN37" s="147"/>
      <c r="EO37" s="147"/>
      <c r="EP37" s="147"/>
      <c r="EQ37" s="147"/>
      <c r="ER37" s="147"/>
      <c r="ES37" s="147"/>
      <c r="ET37" s="147"/>
      <c r="EU37" s="147"/>
      <c r="EV37" s="147"/>
      <c r="EW37" s="147"/>
      <c r="EX37" s="147"/>
      <c r="EY37" s="147"/>
      <c r="EZ37" s="147"/>
      <c r="FA37" s="147"/>
      <c r="FB37" s="147"/>
      <c r="FC37" s="147"/>
      <c r="FD37" s="147"/>
      <c r="FE37" s="147"/>
      <c r="FF37" s="147"/>
      <c r="FG37" s="147"/>
      <c r="FH37" s="147"/>
      <c r="FI37" s="147"/>
      <c r="FJ37" s="147"/>
    </row>
    <row r="38" spans="1:166" ht="26.25" customHeight="1">
      <c r="A38" s="154" t="s">
        <v>177</v>
      </c>
      <c r="B38" s="155" t="s">
        <v>153</v>
      </c>
      <c r="C38" s="155" t="s">
        <v>179</v>
      </c>
      <c r="D38" s="156">
        <f>E38+G38+H38+I38+J38+K38+L38</f>
        <v>987.25</v>
      </c>
      <c r="E38" s="156">
        <f t="shared" si="2"/>
        <v>987.25</v>
      </c>
      <c r="F38" s="156">
        <v>987.25</v>
      </c>
      <c r="G38" s="157">
        <v>0</v>
      </c>
      <c r="H38" s="157">
        <v>0</v>
      </c>
      <c r="I38" s="157">
        <v>0</v>
      </c>
      <c r="J38" s="157">
        <v>0</v>
      </c>
      <c r="K38" s="157">
        <v>0</v>
      </c>
      <c r="L38" s="157">
        <v>0</v>
      </c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  <c r="CQ38" s="147"/>
      <c r="CR38" s="147"/>
      <c r="CS38" s="147"/>
      <c r="CT38" s="147"/>
      <c r="CU38" s="147"/>
      <c r="CV38" s="147"/>
      <c r="CW38" s="147"/>
      <c r="CX38" s="147"/>
      <c r="CY38" s="147"/>
      <c r="CZ38" s="147"/>
      <c r="DA38" s="147"/>
      <c r="DB38" s="147"/>
      <c r="DC38" s="147"/>
      <c r="DD38" s="147"/>
      <c r="DE38" s="147"/>
      <c r="DF38" s="147"/>
      <c r="DG38" s="147"/>
      <c r="DH38" s="147"/>
      <c r="DI38" s="147"/>
      <c r="DJ38" s="147"/>
      <c r="DK38" s="147"/>
      <c r="DL38" s="147"/>
      <c r="DM38" s="147"/>
      <c r="DN38" s="147"/>
      <c r="DO38" s="147"/>
      <c r="DP38" s="147"/>
      <c r="DQ38" s="147"/>
      <c r="DR38" s="147"/>
      <c r="DS38" s="147"/>
      <c r="DT38" s="147"/>
      <c r="DU38" s="147"/>
      <c r="DV38" s="147"/>
      <c r="DW38" s="147"/>
      <c r="DX38" s="147"/>
      <c r="DY38" s="147"/>
      <c r="DZ38" s="147"/>
      <c r="EA38" s="147"/>
      <c r="EB38" s="147"/>
      <c r="EC38" s="147"/>
      <c r="ED38" s="147"/>
      <c r="EE38" s="147"/>
      <c r="EF38" s="147"/>
      <c r="EG38" s="147"/>
      <c r="EH38" s="147"/>
      <c r="EI38" s="147"/>
      <c r="EJ38" s="147"/>
      <c r="EK38" s="147"/>
      <c r="EL38" s="147"/>
      <c r="EM38" s="147"/>
      <c r="EN38" s="147"/>
      <c r="EO38" s="147"/>
      <c r="EP38" s="147"/>
      <c r="EQ38" s="147"/>
      <c r="ER38" s="147"/>
      <c r="ES38" s="147"/>
      <c r="ET38" s="147"/>
      <c r="EU38" s="147"/>
      <c r="EV38" s="147"/>
      <c r="EW38" s="147"/>
      <c r="EX38" s="147"/>
      <c r="EY38" s="147"/>
      <c r="EZ38" s="147"/>
      <c r="FA38" s="147"/>
      <c r="FB38" s="147"/>
      <c r="FC38" s="147"/>
      <c r="FD38" s="147"/>
      <c r="FE38" s="147"/>
      <c r="FF38" s="147"/>
      <c r="FG38" s="147"/>
      <c r="FH38" s="147"/>
      <c r="FI38" s="147"/>
      <c r="FJ38" s="147"/>
    </row>
    <row r="39" spans="1:166" ht="26.25" customHeight="1">
      <c r="A39" s="155" t="s">
        <v>177</v>
      </c>
      <c r="B39" s="155" t="s">
        <v>159</v>
      </c>
      <c r="C39" s="155" t="s">
        <v>180</v>
      </c>
      <c r="D39" s="156">
        <f>E39+G39+H39+I39+J39+K39+L39</f>
        <v>538.97</v>
      </c>
      <c r="E39" s="156">
        <f t="shared" si="2"/>
        <v>538.97</v>
      </c>
      <c r="F39" s="156">
        <v>538.97</v>
      </c>
      <c r="G39" s="157">
        <v>0</v>
      </c>
      <c r="H39" s="157">
        <v>0</v>
      </c>
      <c r="I39" s="157">
        <v>0</v>
      </c>
      <c r="J39" s="157">
        <v>0</v>
      </c>
      <c r="K39" s="157">
        <v>0</v>
      </c>
      <c r="L39" s="157">
        <v>0</v>
      </c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  <c r="CQ39" s="147"/>
      <c r="CR39" s="147"/>
      <c r="CS39" s="147"/>
      <c r="CT39" s="147"/>
      <c r="CU39" s="147"/>
      <c r="CV39" s="147"/>
      <c r="CW39" s="147"/>
      <c r="CX39" s="147"/>
      <c r="CY39" s="147"/>
      <c r="CZ39" s="147"/>
      <c r="DA39" s="147"/>
      <c r="DB39" s="147"/>
      <c r="DC39" s="147"/>
      <c r="DD39" s="147"/>
      <c r="DE39" s="147"/>
      <c r="DF39" s="147"/>
      <c r="DG39" s="147"/>
      <c r="DH39" s="147"/>
      <c r="DI39" s="147"/>
      <c r="DJ39" s="147"/>
      <c r="DK39" s="147"/>
      <c r="DL39" s="147"/>
      <c r="DM39" s="147"/>
      <c r="DN39" s="147"/>
      <c r="DO39" s="147"/>
      <c r="DP39" s="147"/>
      <c r="DQ39" s="147"/>
      <c r="DR39" s="147"/>
      <c r="DS39" s="147"/>
      <c r="DT39" s="147"/>
      <c r="DU39" s="147"/>
      <c r="DV39" s="147"/>
      <c r="DW39" s="147"/>
      <c r="DX39" s="147"/>
      <c r="DY39" s="147"/>
      <c r="DZ39" s="147"/>
      <c r="EA39" s="147"/>
      <c r="EB39" s="147"/>
      <c r="EC39" s="147"/>
      <c r="ED39" s="147"/>
      <c r="EE39" s="147"/>
      <c r="EF39" s="147"/>
      <c r="EG39" s="147"/>
      <c r="EH39" s="147"/>
      <c r="EI39" s="147"/>
      <c r="EJ39" s="147"/>
      <c r="EK39" s="147"/>
      <c r="EL39" s="147"/>
      <c r="EM39" s="147"/>
      <c r="EN39" s="147"/>
      <c r="EO39" s="147"/>
      <c r="EP39" s="147"/>
      <c r="EQ39" s="147"/>
      <c r="ER39" s="147"/>
      <c r="ES39" s="147"/>
      <c r="ET39" s="147"/>
      <c r="EU39" s="147"/>
      <c r="EV39" s="147"/>
      <c r="EW39" s="147"/>
      <c r="EX39" s="147"/>
      <c r="EY39" s="147"/>
      <c r="EZ39" s="147"/>
      <c r="FA39" s="147"/>
      <c r="FB39" s="147"/>
      <c r="FC39" s="147"/>
      <c r="FD39" s="147"/>
      <c r="FE39" s="147"/>
      <c r="FF39" s="147"/>
      <c r="FG39" s="147"/>
      <c r="FH39" s="147"/>
      <c r="FI39" s="147"/>
      <c r="FJ39" s="147"/>
    </row>
  </sheetData>
  <sheetProtection formatCells="0" formatColumns="0" formatRows="0"/>
  <mergeCells count="17">
    <mergeCell ref="L4:L6"/>
    <mergeCell ref="K4:K6"/>
    <mergeCell ref="J4:J6"/>
    <mergeCell ref="I4:I6"/>
    <mergeCell ref="H4:H6"/>
    <mergeCell ref="B5:B6"/>
    <mergeCell ref="G4:G6"/>
    <mergeCell ref="A1:B1"/>
    <mergeCell ref="A2:L2"/>
    <mergeCell ref="A3:F3"/>
    <mergeCell ref="A4:B4"/>
    <mergeCell ref="E4:F4"/>
    <mergeCell ref="C4:C6"/>
    <mergeCell ref="D4:D6"/>
    <mergeCell ref="E5:E6"/>
    <mergeCell ref="F5:F6"/>
    <mergeCell ref="A5:A6"/>
  </mergeCells>
  <printOptions horizontalCentered="1"/>
  <pageMargins left="0" right="0" top="0.39" bottom="0.39" header="0.51" footer="0.51"/>
  <pageSetup horizontalDpi="600" verticalDpi="600" orientation="portrait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2"/>
  <sheetViews>
    <sheetView showGridLines="0" showZeros="0" zoomScalePageLayoutView="0" workbookViewId="0" topLeftCell="A7">
      <selection activeCell="B7" sqref="B7"/>
    </sheetView>
  </sheetViews>
  <sheetFormatPr defaultColWidth="9.00390625" defaultRowHeight="14.25"/>
  <cols>
    <col min="1" max="1" width="35.75390625" style="0" customWidth="1"/>
    <col min="2" max="2" width="43.75390625" style="0" customWidth="1"/>
    <col min="3" max="3" width="27.00390625" style="0" customWidth="1"/>
  </cols>
  <sheetData>
    <row r="1" ht="14.25" customHeight="1">
      <c r="B1" s="23" t="s">
        <v>181</v>
      </c>
    </row>
    <row r="2" spans="1:3" s="27" customFormat="1" ht="51" customHeight="1">
      <c r="A2" s="282" t="s">
        <v>182</v>
      </c>
      <c r="B2" s="282"/>
      <c r="C2" s="30"/>
    </row>
    <row r="3" spans="1:2" ht="18.75" customHeight="1">
      <c r="A3" s="31" t="s">
        <v>220</v>
      </c>
      <c r="B3" s="32" t="s">
        <v>2</v>
      </c>
    </row>
    <row r="4" spans="1:3" s="28" customFormat="1" ht="30" customHeight="1">
      <c r="A4" s="33" t="s">
        <v>183</v>
      </c>
      <c r="B4" s="34" t="s">
        <v>184</v>
      </c>
      <c r="C4"/>
    </row>
    <row r="5" spans="1:3" s="29" customFormat="1" ht="30" customHeight="1">
      <c r="A5" s="35" t="s">
        <v>185</v>
      </c>
      <c r="B5" s="171">
        <v>43.23</v>
      </c>
      <c r="C5" s="36"/>
    </row>
    <row r="6" spans="1:3" s="29" customFormat="1" ht="30" customHeight="1">
      <c r="A6" s="37" t="s">
        <v>186</v>
      </c>
      <c r="B6" s="171"/>
      <c r="C6" s="36"/>
    </row>
    <row r="7" spans="1:3" s="29" customFormat="1" ht="30" customHeight="1">
      <c r="A7" s="37" t="s">
        <v>187</v>
      </c>
      <c r="B7" s="171">
        <v>34.38</v>
      </c>
      <c r="C7" s="36"/>
    </row>
    <row r="8" spans="1:3" s="29" customFormat="1" ht="30" customHeight="1">
      <c r="A8" s="37" t="s">
        <v>188</v>
      </c>
      <c r="B8" s="171">
        <v>8.85</v>
      </c>
      <c r="C8" s="36"/>
    </row>
    <row r="9" spans="1:3" s="29" customFormat="1" ht="30" customHeight="1">
      <c r="A9" s="37" t="s">
        <v>189</v>
      </c>
      <c r="B9" s="171">
        <v>8.85</v>
      </c>
      <c r="C9" s="36"/>
    </row>
    <row r="10" spans="1:3" s="29" customFormat="1" ht="30" customHeight="1">
      <c r="A10" s="37" t="s">
        <v>190</v>
      </c>
      <c r="B10" s="172">
        <v>0</v>
      </c>
      <c r="C10" s="36"/>
    </row>
    <row r="11" spans="1:3" s="28" customFormat="1" ht="30" customHeight="1">
      <c r="A11" s="38"/>
      <c r="B11" s="165"/>
      <c r="C11"/>
    </row>
    <row r="12" spans="1:3" s="28" customFormat="1" ht="114" customHeight="1">
      <c r="A12" s="283" t="s">
        <v>191</v>
      </c>
      <c r="B12" s="283"/>
      <c r="C12"/>
    </row>
  </sheetData>
  <sheetProtection/>
  <mergeCells count="2">
    <mergeCell ref="A2:B2"/>
    <mergeCell ref="A12:B12"/>
  </mergeCells>
  <printOptions/>
  <pageMargins left="0.75" right="0.75" top="0.98" bottom="0.98" header="0.51" footer="0.51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J31"/>
  <sheetViews>
    <sheetView showGridLines="0" showZeros="0" tabSelected="1" zoomScalePageLayoutView="0" workbookViewId="0" topLeftCell="A1">
      <selection activeCell="D11" sqref="D11"/>
    </sheetView>
  </sheetViews>
  <sheetFormatPr defaultColWidth="7.25390625" defaultRowHeight="14.25" outlineLevelRow="2"/>
  <cols>
    <col min="1" max="1" width="9.875" style="3" customWidth="1"/>
    <col min="2" max="2" width="8.625" style="3" customWidth="1"/>
    <col min="3" max="3" width="11.25390625" style="3" customWidth="1"/>
    <col min="4" max="4" width="26.125" style="3" customWidth="1"/>
    <col min="5" max="5" width="10.125" style="3" customWidth="1"/>
    <col min="6" max="6" width="8.625" style="3" customWidth="1"/>
    <col min="7" max="7" width="9.125" style="3" customWidth="1"/>
    <col min="8" max="8" width="7.625" style="3" customWidth="1"/>
    <col min="9" max="9" width="9.125" style="3" customWidth="1"/>
    <col min="10" max="10" width="9.375" style="3" customWidth="1"/>
    <col min="11" max="11" width="10.25390625" style="3" customWidth="1"/>
    <col min="12" max="12" width="10.00390625" style="3" customWidth="1"/>
    <col min="13" max="244" width="7.25390625" style="3" customWidth="1"/>
    <col min="245" max="16384" width="7.25390625" style="3" customWidth="1"/>
  </cols>
  <sheetData>
    <row r="1" spans="1:244" ht="25.5" customHeight="1">
      <c r="A1" s="4"/>
      <c r="B1" s="4"/>
      <c r="C1" s="5"/>
      <c r="D1" s="6"/>
      <c r="E1" s="7"/>
      <c r="F1" s="8"/>
      <c r="G1" s="8"/>
      <c r="H1" s="8"/>
      <c r="I1" s="22"/>
      <c r="J1" s="8"/>
      <c r="K1" s="8"/>
      <c r="L1" s="23" t="s">
        <v>192</v>
      </c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</row>
    <row r="2" spans="1:244" ht="21.75" customHeight="1">
      <c r="A2" s="263" t="s">
        <v>193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</row>
    <row r="3" spans="1:244" ht="25.5" customHeight="1">
      <c r="A3" s="268"/>
      <c r="B3" s="269"/>
      <c r="C3" s="269"/>
      <c r="D3" s="269"/>
      <c r="E3" s="269"/>
      <c r="F3" s="8"/>
      <c r="G3" s="9"/>
      <c r="H3" s="9"/>
      <c r="I3" s="9"/>
      <c r="J3" s="9"/>
      <c r="K3" s="9"/>
      <c r="L3" s="24" t="s">
        <v>2</v>
      </c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</row>
    <row r="4" spans="1:243" s="1" customFormat="1" ht="24.75" customHeight="1">
      <c r="A4" s="225" t="s">
        <v>44</v>
      </c>
      <c r="B4" s="227" t="s">
        <v>45</v>
      </c>
      <c r="C4" s="228" t="s">
        <v>46</v>
      </c>
      <c r="D4" s="227" t="s">
        <v>47</v>
      </c>
      <c r="E4" s="227" t="s">
        <v>48</v>
      </c>
      <c r="F4" s="11" t="s">
        <v>79</v>
      </c>
      <c r="G4" s="11"/>
      <c r="H4" s="11"/>
      <c r="I4" s="25"/>
      <c r="J4" s="26" t="s">
        <v>80</v>
      </c>
      <c r="K4" s="11"/>
      <c r="L4" s="25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</row>
    <row r="5" spans="1:243" s="1" customFormat="1" ht="24.75" customHeight="1">
      <c r="A5" s="226"/>
      <c r="B5" s="227"/>
      <c r="C5" s="229"/>
      <c r="D5" s="227"/>
      <c r="E5" s="227"/>
      <c r="F5" s="12" t="s">
        <v>17</v>
      </c>
      <c r="G5" s="10" t="s">
        <v>81</v>
      </c>
      <c r="H5" s="10" t="s">
        <v>82</v>
      </c>
      <c r="I5" s="10" t="s">
        <v>83</v>
      </c>
      <c r="J5" s="10" t="s">
        <v>17</v>
      </c>
      <c r="K5" s="10" t="s">
        <v>84</v>
      </c>
      <c r="L5" s="10" t="s">
        <v>85</v>
      </c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</row>
    <row r="6" spans="1:244" s="2" customFormat="1" ht="24.75" customHeight="1">
      <c r="A6" s="13" t="s">
        <v>52</v>
      </c>
      <c r="B6" s="14" t="s">
        <v>52</v>
      </c>
      <c r="C6" s="14" t="s">
        <v>52</v>
      </c>
      <c r="D6" s="15" t="s">
        <v>52</v>
      </c>
      <c r="E6" s="16" t="s">
        <v>52</v>
      </c>
      <c r="F6" s="15">
        <v>1</v>
      </c>
      <c r="G6" s="15">
        <v>2</v>
      </c>
      <c r="H6" s="15">
        <v>3</v>
      </c>
      <c r="I6" s="15">
        <v>4</v>
      </c>
      <c r="J6" s="15">
        <v>5</v>
      </c>
      <c r="K6" s="15">
        <v>6</v>
      </c>
      <c r="L6" s="15">
        <v>7</v>
      </c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</row>
    <row r="7" spans="1:12" s="1" customFormat="1" ht="24.75" customHeight="1" outlineLevel="2">
      <c r="A7" s="17">
        <v>200</v>
      </c>
      <c r="B7" s="17" t="s">
        <v>218</v>
      </c>
      <c r="C7" s="17" t="s">
        <v>70</v>
      </c>
      <c r="D7" s="17" t="s">
        <v>71</v>
      </c>
      <c r="E7" s="18">
        <f>F7+J7</f>
        <v>6</v>
      </c>
      <c r="F7" s="18">
        <f>G7+H7+I7</f>
        <v>0</v>
      </c>
      <c r="G7" s="19"/>
      <c r="H7" s="19"/>
      <c r="I7" s="19"/>
      <c r="J7" s="18">
        <f>K7+L7</f>
        <v>6</v>
      </c>
      <c r="K7" s="19">
        <v>6</v>
      </c>
      <c r="L7" s="19"/>
    </row>
    <row r="8" spans="1:12" s="1" customFormat="1" ht="24.75" customHeight="1" outlineLevel="1">
      <c r="A8" s="20" t="s">
        <v>219</v>
      </c>
      <c r="B8" s="17"/>
      <c r="C8" s="17"/>
      <c r="D8" s="17"/>
      <c r="E8" s="18">
        <f aca="true" t="shared" si="0" ref="E8:L8">SUBTOTAL(9,E7:E7)</f>
        <v>6</v>
      </c>
      <c r="F8" s="18">
        <f t="shared" si="0"/>
        <v>0</v>
      </c>
      <c r="G8" s="19">
        <f t="shared" si="0"/>
        <v>0</v>
      </c>
      <c r="H8" s="19">
        <f t="shared" si="0"/>
        <v>0</v>
      </c>
      <c r="I8" s="19">
        <f t="shared" si="0"/>
        <v>0</v>
      </c>
      <c r="J8" s="18">
        <f t="shared" si="0"/>
        <v>6</v>
      </c>
      <c r="K8" s="19">
        <f t="shared" si="0"/>
        <v>6</v>
      </c>
      <c r="L8" s="19">
        <f t="shared" si="0"/>
        <v>0</v>
      </c>
    </row>
    <row r="9" spans="1:244" s="2" customFormat="1" ht="20.25" customHeight="1">
      <c r="A9" s="21"/>
      <c r="B9" s="21"/>
      <c r="D9" s="21"/>
      <c r="E9" s="21"/>
      <c r="F9" s="21"/>
      <c r="G9" s="21"/>
      <c r="H9" s="21"/>
      <c r="I9" s="21"/>
      <c r="J9" s="21"/>
      <c r="L9" s="21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</row>
    <row r="10" spans="1:244" s="2" customFormat="1" ht="20.25" customHeight="1">
      <c r="A10" s="21"/>
      <c r="B10" s="21"/>
      <c r="C10" s="21"/>
      <c r="D10" s="21"/>
      <c r="E10" s="21"/>
      <c r="F10" s="21"/>
      <c r="G10" s="21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</row>
    <row r="11" spans="2:244" s="2" customFormat="1" ht="20.25" customHeight="1">
      <c r="B11" s="21"/>
      <c r="C11" s="21"/>
      <c r="D11" s="21"/>
      <c r="E11" s="21"/>
      <c r="F11" s="21"/>
      <c r="G11" s="21"/>
      <c r="H11" s="2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</row>
    <row r="12" spans="4:244" s="2" customFormat="1" ht="20.25" customHeight="1">
      <c r="D12" s="21"/>
      <c r="E12" s="21"/>
      <c r="F12" s="21"/>
      <c r="G12" s="21"/>
      <c r="H12" s="21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</row>
    <row r="13" spans="5:244" s="2" customFormat="1" ht="20.25" customHeight="1">
      <c r="E13" s="21"/>
      <c r="G13" s="21"/>
      <c r="H13" s="21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</row>
    <row r="14" spans="8:244" s="2" customFormat="1" ht="20.25" customHeight="1">
      <c r="H14" s="21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</row>
    <row r="15" spans="13:244" s="2" customFormat="1" ht="14.25" customHeight="1"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</row>
    <row r="16" spans="13:244" s="2" customFormat="1" ht="14.25" customHeight="1"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</row>
    <row r="17" spans="1:244" s="2" customFormat="1" ht="14.2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</row>
    <row r="18" spans="1:244" s="2" customFormat="1" ht="14.2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</row>
    <row r="19" spans="1:244" s="2" customFormat="1" ht="14.2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</row>
    <row r="20" spans="1:244" s="2" customFormat="1" ht="14.2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</row>
    <row r="21" spans="1:244" s="2" customFormat="1" ht="14.2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</row>
    <row r="22" spans="1:244" s="2" customFormat="1" ht="14.2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</row>
    <row r="23" spans="1:244" s="2" customFormat="1" ht="14.2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</row>
    <row r="24" spans="1:244" s="2" customFormat="1" ht="14.2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</row>
    <row r="25" spans="1:244" s="2" customFormat="1" ht="14.2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</row>
    <row r="26" spans="1:244" s="2" customFormat="1" ht="14.2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</row>
    <row r="27" spans="1:244" s="2" customFormat="1" ht="14.2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</row>
    <row r="28" spans="1:244" s="2" customFormat="1" ht="14.2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</row>
    <row r="29" spans="1:244" s="2" customFormat="1" ht="14.2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</row>
    <row r="30" spans="1:244" s="2" customFormat="1" ht="14.2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</row>
    <row r="31" spans="1:244" s="2" customFormat="1" ht="14.2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</row>
  </sheetData>
  <sheetProtection/>
  <mergeCells count="7">
    <mergeCell ref="A2:L2"/>
    <mergeCell ref="A3:E3"/>
    <mergeCell ref="A4:A5"/>
    <mergeCell ref="B4:B5"/>
    <mergeCell ref="C4:C5"/>
    <mergeCell ref="D4:D5"/>
    <mergeCell ref="E4:E5"/>
  </mergeCells>
  <printOptions horizontalCentered="1"/>
  <pageMargins left="0" right="0" top="0.59" bottom="0.39" header="0" footer="0"/>
  <pageSetup horizontalDpi="360" verticalDpi="360" orientation="portrait" paperSize="9" scale="70" r:id="rId1"/>
  <rowBreaks count="1" manualBreakCount="1">
    <brk id="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null,null,测试</dc:creator>
  <cp:keywords/>
  <dc:description/>
  <cp:lastModifiedBy>User</cp:lastModifiedBy>
  <cp:lastPrinted>2017-05-27T02:10:39Z</cp:lastPrinted>
  <dcterms:created xsi:type="dcterms:W3CDTF">2016-12-14T09:11:44Z</dcterms:created>
  <dcterms:modified xsi:type="dcterms:W3CDTF">2017-06-09T00:35:59Z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197988</vt:r8>
  </property>
  <property fmtid="{D5CDD505-2E9C-101B-9397-08002B2CF9AE}" pid="3" name="KSOProductBuildVer">
    <vt:lpwstr>2052-10.1.0.6391</vt:lpwstr>
  </property>
</Properties>
</file>