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tabRatio="937" firstSheet="15" activeTab="20"/>
  </bookViews>
  <sheets>
    <sheet name="1.全区一般公共预算收支预算总表" sheetId="1" r:id="rId1"/>
    <sheet name="2.全区一般公共预算收入表" sheetId="2" r:id="rId2"/>
    <sheet name="3.全区一般公共预算支出表" sheetId="3" r:id="rId3"/>
    <sheet name="4.区本级一般公共预算支出预算明细表（类款级汇总）" sheetId="4" r:id="rId4"/>
    <sheet name="4-1区本级一般公共预算支出预算明细表（项级明细）" sheetId="5" r:id="rId5"/>
    <sheet name="5.三公经费预算表" sheetId="6" r:id="rId6"/>
    <sheet name="6.区本级一般公共预算基本支出表（按经济分类）" sheetId="7" r:id="rId7"/>
    <sheet name="7.转移支付收入分项目" sheetId="8" r:id="rId8"/>
    <sheet name="8.转移支付收入分地区" sheetId="9" r:id="rId9"/>
    <sheet name="9.政府一般债务余额情况表" sheetId="10" r:id="rId10"/>
    <sheet name="10.地方政府一般债务分地区限额表" sheetId="11" r:id="rId11"/>
    <sheet name="11.区级基本建设支出预算表" sheetId="12" r:id="rId12"/>
    <sheet name="12.全区政府性基金收支预算总表" sheetId="13" r:id="rId13"/>
    <sheet name="13.全区政府性基金收入预算表" sheetId="14" r:id="rId14"/>
    <sheet name="13-1.新华区政府性基金收入预算表 (本级)" sheetId="15" r:id="rId15"/>
    <sheet name="14.全区政府性基金支出预算表" sheetId="16" r:id="rId16"/>
    <sheet name="14-1.新华区政府性基金支出预算表 (本级)" sheetId="17" r:id="rId17"/>
    <sheet name="15.全区政府性基金支出分来源明细表" sheetId="18" r:id="rId18"/>
    <sheet name="16.政府性基金转移支付分项目" sheetId="19" r:id="rId19"/>
    <sheet name="17.政府性基金转移支付分地区" sheetId="20" r:id="rId20"/>
    <sheet name="18.政府专项债务余额情况表" sheetId="21" r:id="rId21"/>
    <sheet name="19.政府专项债务分地区限额表" sheetId="22" r:id="rId22"/>
    <sheet name="20.全区国有资本经营预算收支预算总表" sheetId="23" r:id="rId23"/>
    <sheet name="21.全区国有资本经营预算收入预算表" sheetId="24" r:id="rId24"/>
    <sheet name="22.全区国有资本经营预算支出预算表" sheetId="25" r:id="rId25"/>
    <sheet name="23.区本级国有资本经营预算支出表" sheetId="26" r:id="rId26"/>
    <sheet name="24.国有资本经营预算转移支付分项目表" sheetId="27" r:id="rId27"/>
    <sheet name="25.国有资本经营预算转移支付分地区表" sheetId="28" r:id="rId28"/>
    <sheet name="26.全区社会保险收支预算总表" sheetId="29" r:id="rId29"/>
    <sheet name="27.全区社会保险收入预算表" sheetId="30" r:id="rId30"/>
    <sheet name="28.全区社会保险支出预算表" sheetId="31" r:id="rId31"/>
    <sheet name="29.全区社保基金结余预算表" sheetId="32" r:id="rId32"/>
  </sheets>
  <externalReferences>
    <externalReference r:id="rId35"/>
    <externalReference r:id="rId36"/>
    <externalReference r:id="rId37"/>
    <externalReference r:id="rId38"/>
    <externalReference r:id="rId39"/>
    <externalReference r:id="rId40"/>
  </externalReferences>
  <definedNames>
    <definedName name="\aa" localSheetId="31">#REF!</definedName>
    <definedName name="\aa">#REF!</definedName>
    <definedName name="\d" localSheetId="17">#REF!</definedName>
    <definedName name="\d" localSheetId="22">#REF!</definedName>
    <definedName name="\d" localSheetId="25">#REF!</definedName>
    <definedName name="\d">#REF!</definedName>
    <definedName name="\P" localSheetId="22">#REF!</definedName>
    <definedName name="\P" localSheetId="25">#REF!</definedName>
    <definedName name="\P">#REF!</definedName>
    <definedName name="\x" localSheetId="17">#REF!</definedName>
    <definedName name="\x" localSheetId="22">#REF!</definedName>
    <definedName name="\x" localSheetId="25">#REF!</definedName>
    <definedName name="\x">#REF!</definedName>
    <definedName name="\z">#N/A</definedName>
    <definedName name="_Key1" localSheetId="22" hidden="1">#REF!</definedName>
    <definedName name="_Key1" localSheetId="25" hidden="1">#REF!</definedName>
    <definedName name="_Key1" hidden="1">#REF!</definedName>
    <definedName name="_Order1" hidden="1">255</definedName>
    <definedName name="_Order2" hidden="1">255</definedName>
    <definedName name="_Sort" localSheetId="22" hidden="1">#REF!</definedName>
    <definedName name="_Sort" localSheetId="25" hidden="1">#REF!</definedName>
    <definedName name="_Sort" hidden="1">#REF!</definedName>
    <definedName name="_xlfn.COUNTIFS" hidden="1">#NAME?</definedName>
    <definedName name="_xlfn.SUMIFS" hidden="1">#NAME?</definedName>
    <definedName name="A">#N/A</definedName>
    <definedName name="aaaaaaa" localSheetId="22">#REF!</definedName>
    <definedName name="aaaaaaa" localSheetId="25">#REF!</definedName>
    <definedName name="aaaaaaa">#REF!</definedName>
    <definedName name="B">#N/A</definedName>
    <definedName name="dddddd" localSheetId="22">#REF!</definedName>
    <definedName name="dddddd" localSheetId="25">#REF!</definedName>
    <definedName name="dddddd">#REF!</definedName>
    <definedName name="ffffff" localSheetId="22">#REF!</definedName>
    <definedName name="ffffff" localSheetId="25">#REF!</definedName>
    <definedName name="ffffff">#REF!</definedName>
    <definedName name="ggggg" localSheetId="22">#REF!</definedName>
    <definedName name="ggggg" localSheetId="25">#REF!</definedName>
    <definedName name="ggggg">#REF!</definedName>
    <definedName name="gxxe2003">'[4]P1012001'!$A$6:$E$117</definedName>
    <definedName name="hhh" localSheetId="31">'[5]Mp-team 1'!#REF!</definedName>
    <definedName name="hhh">'[5]Mp-team 1'!#REF!</definedName>
    <definedName name="hhhhhh" localSheetId="22">#REF!</definedName>
    <definedName name="hhhhhh" localSheetId="25">#REF!</definedName>
    <definedName name="hhhhhh">#REF!</definedName>
    <definedName name="hhhhhhhhh" localSheetId="22">#REF!</definedName>
    <definedName name="hhhhhhhhh" localSheetId="25">#REF!</definedName>
    <definedName name="hhhhhhhhh">#REF!</definedName>
    <definedName name="jjjjj" localSheetId="22">#REF!</definedName>
    <definedName name="jjjjj" localSheetId="25">#REF!</definedName>
    <definedName name="jjjjj">#REF!</definedName>
    <definedName name="kkkkk" localSheetId="22">#REF!</definedName>
    <definedName name="kkkkk" localSheetId="25">#REF!</definedName>
    <definedName name="kkkkk">#REF!</definedName>
    <definedName name="_xlnm.Print_Area" localSheetId="0">'1.全区一般公共预算收支预算总表'!$A$1:$C$2</definedName>
    <definedName name="_xlnm.Print_Area" localSheetId="7">'7.转移支付收入分项目'!$A$4:$C$5</definedName>
    <definedName name="_xlnm.Print_Area" localSheetId="8">'8.转移支付收入分地区'!$A$1:$E$19</definedName>
    <definedName name="_xlnm.Print_Area" localSheetId="9">'9.政府一般债务余额情况表'!$A$1:$C$9</definedName>
    <definedName name="_xlnm.Print_Area" localSheetId="12">'12.全区政府性基金收支预算总表'!#REF!</definedName>
    <definedName name="_xlnm.Print_Area" localSheetId="17">'15.全区政府性基金支出分来源明细表'!$A$1:$E$2</definedName>
    <definedName name="_xlnm.Print_Area" localSheetId="18">'16.政府性基金转移支付分项目'!$A$1:$B$2</definedName>
    <definedName name="_xlnm.Print_Area" localSheetId="19">'17.政府性基金转移支付分地区'!$A$1:$B$5</definedName>
    <definedName name="_xlnm.Print_Area" localSheetId="20">'18.政府专项债务余额情况表'!$A$1:$C$9</definedName>
    <definedName name="_xlnm.Print_Area" localSheetId="21">'19.政府专项债务分地区限额表'!$A$1:$C$4</definedName>
    <definedName name="_xlnm.Print_Area" localSheetId="22">'20.全区国有资本经营预算收支预算总表'!$A$1:$D$14</definedName>
    <definedName name="_xlnm.Print_Area" localSheetId="25">'23.区本级国有资本经营预算支出表'!$A$1:$B$24</definedName>
    <definedName name="_xlnm.Print_Area" localSheetId="28">'26.全区社会保险收支预算总表'!$A$1:$D$6</definedName>
    <definedName name="_xlnm.Print_Area" localSheetId="30">'28.全区社会保险支出预算表'!$A$1:$B$7</definedName>
    <definedName name="_xlnm.Print_Area" localSheetId="31">'29.全区社保基金结余预算表'!$A$1:$B$6</definedName>
    <definedName name="_xlnm.Print_Area" localSheetId="3">'4.区本级一般公共预算支出预算明细表（类款级汇总）'!$A$1:$D$1</definedName>
    <definedName name="_xlnm.Print_Area" localSheetId="6">'6.区本级一般公共预算基本支出表（按经济分类）'!$A$1:$B$2</definedName>
    <definedName name="_xlnm.Print_Area">#N/A</definedName>
    <definedName name="_xlnm.Print_Titles" localSheetId="0">'1.全区一般公共预算收支预算总表'!$1:$2</definedName>
    <definedName name="_xlnm.Print_Titles" localSheetId="7">'7.转移支付收入分项目'!$4:$5</definedName>
    <definedName name="_xlnm.Print_Titles" localSheetId="8">'8.转移支付收入分地区'!$3:$3</definedName>
    <definedName name="_xlnm.Print_Titles" localSheetId="17">'15.全区政府性基金支出分来源明细表'!$1:$2</definedName>
    <definedName name="_xlnm.Print_Titles" localSheetId="25">'23.区本级国有资本经营预算支出表'!$2:$3</definedName>
    <definedName name="_xlnm.Print_Titles" localSheetId="28">'26.全区社会保险收支预算总表'!$1:$3</definedName>
    <definedName name="_xlnm.Print_Titles" localSheetId="30">'28.全区社会保险支出预算表'!$1:$3</definedName>
    <definedName name="_xlnm.Print_Titles" localSheetId="3">'4.区本级一般公共预算支出预算明细表（类款级汇总）'!$1:$1</definedName>
    <definedName name="_xlnm.Print_Titles" localSheetId="6">'6.区本级一般公共预算基本支出表（按经济分类）'!$1:$2</definedName>
    <definedName name="_xlnm.Print_Titles">#N/A</definedName>
    <definedName name="rrrrr" localSheetId="22">#REF!</definedName>
    <definedName name="rrrrr" localSheetId="25">#REF!</definedName>
    <definedName name="rrrrr">#REF!</definedName>
    <definedName name="sss">#N/A</definedName>
    <definedName name="ssss" localSheetId="22">#REF!</definedName>
    <definedName name="ssss" localSheetId="25">#REF!</definedName>
    <definedName name="ssss">#REF!</definedName>
    <definedName name="zzzzz" localSheetId="22">#REF!</definedName>
    <definedName name="zzzzz" localSheetId="25">#REF!</definedName>
    <definedName name="zzzzz">#REF!</definedName>
    <definedName name="啊啊" localSheetId="22">#REF!</definedName>
    <definedName name="啊啊" localSheetId="25">#REF!</definedName>
    <definedName name="啊啊">#REF!</definedName>
    <definedName name="安徽" localSheetId="22">#REF!</definedName>
    <definedName name="安徽" localSheetId="25">#REF!</definedName>
    <definedName name="安徽">#REF!</definedName>
    <definedName name="北京" localSheetId="22">#REF!</definedName>
    <definedName name="北京" localSheetId="25">#REF!</definedName>
    <definedName name="北京">#REF!</definedName>
    <definedName name="不不不" localSheetId="22">#REF!</definedName>
    <definedName name="不不不" localSheetId="25">#REF!</definedName>
    <definedName name="不不不">#REF!</definedName>
    <definedName name="大连" localSheetId="22">#REF!</definedName>
    <definedName name="大连" localSheetId="25">#REF!</definedName>
    <definedName name="大连">#REF!</definedName>
    <definedName name="第三批">#N/A</definedName>
    <definedName name="呃呃呃" localSheetId="22">#REF!</definedName>
    <definedName name="呃呃呃" localSheetId="25">#REF!</definedName>
    <definedName name="呃呃呃">#REF!</definedName>
    <definedName name="福建" localSheetId="22">#REF!</definedName>
    <definedName name="福建" localSheetId="25">#REF!</definedName>
    <definedName name="福建">#REF!</definedName>
    <definedName name="福建地区" localSheetId="22">#REF!</definedName>
    <definedName name="福建地区" localSheetId="25">#REF!</definedName>
    <definedName name="福建地区">#REF!</definedName>
    <definedName name="附表" localSheetId="17">#REF!</definedName>
    <definedName name="附表" localSheetId="22">#REF!</definedName>
    <definedName name="附表" localSheetId="25">#REF!</definedName>
    <definedName name="附表">#REF!</definedName>
    <definedName name="广东" localSheetId="22">#REF!</definedName>
    <definedName name="广东" localSheetId="25">#REF!</definedName>
    <definedName name="广东">#REF!</definedName>
    <definedName name="广东地区" localSheetId="22">#REF!</definedName>
    <definedName name="广东地区" localSheetId="25">#REF!</definedName>
    <definedName name="广东地区">#REF!</definedName>
    <definedName name="广西" localSheetId="22">#REF!</definedName>
    <definedName name="广西" localSheetId="25">#REF!</definedName>
    <definedName name="广西">#REF!</definedName>
    <definedName name="贵州" localSheetId="22">#REF!</definedName>
    <definedName name="贵州" localSheetId="25">#REF!</definedName>
    <definedName name="贵州">#REF!</definedName>
    <definedName name="哈哈哈哈" localSheetId="22">#REF!</definedName>
    <definedName name="哈哈哈哈" localSheetId="25">#REF!</definedName>
    <definedName name="哈哈哈哈">#REF!</definedName>
    <definedName name="海南" localSheetId="22">#REF!</definedName>
    <definedName name="海南" localSheetId="25">#REF!</definedName>
    <definedName name="海南">#REF!</definedName>
    <definedName name="河北" localSheetId="22">#REF!</definedName>
    <definedName name="河北" localSheetId="25">#REF!</definedName>
    <definedName name="河北">#REF!</definedName>
    <definedName name="河南" localSheetId="22">#REF!</definedName>
    <definedName name="河南" localSheetId="25">#REF!</definedName>
    <definedName name="河南">#REF!</definedName>
    <definedName name="黑龙江" localSheetId="22">#REF!</definedName>
    <definedName name="黑龙江" localSheetId="25">#REF!</definedName>
    <definedName name="黑龙江">#REF!</definedName>
    <definedName name="湖北" localSheetId="22">#REF!</definedName>
    <definedName name="湖北" localSheetId="25">#REF!</definedName>
    <definedName name="湖北">#REF!</definedName>
    <definedName name="湖南" localSheetId="22">#REF!</definedName>
    <definedName name="湖南" localSheetId="25">#REF!</definedName>
    <definedName name="湖南">#REF!</definedName>
    <definedName name="汇率" localSheetId="22">#REF!</definedName>
    <definedName name="汇率" localSheetId="25">#REF!</definedName>
    <definedName name="汇率">#REF!</definedName>
    <definedName name="吉林" localSheetId="22">#REF!</definedName>
    <definedName name="吉林" localSheetId="25">#REF!</definedName>
    <definedName name="吉林">#REF!</definedName>
    <definedName name="江苏" localSheetId="22">#REF!</definedName>
    <definedName name="江苏" localSheetId="25">#REF!</definedName>
    <definedName name="江苏">#REF!</definedName>
    <definedName name="江西" localSheetId="22">#REF!</definedName>
    <definedName name="江西" localSheetId="25">#REF!</definedName>
    <definedName name="江西">#REF!</definedName>
    <definedName name="啦啦啦" localSheetId="22">#REF!</definedName>
    <definedName name="啦啦啦" localSheetId="25">#REF!</definedName>
    <definedName name="啦啦啦">#REF!</definedName>
    <definedName name="辽宁" localSheetId="22">#REF!</definedName>
    <definedName name="辽宁" localSheetId="25">#REF!</definedName>
    <definedName name="辽宁">#REF!</definedName>
    <definedName name="辽宁地区" localSheetId="22">#REF!</definedName>
    <definedName name="辽宁地区" localSheetId="25">#REF!</definedName>
    <definedName name="辽宁地区">#REF!</definedName>
    <definedName name="了" localSheetId="22">#REF!</definedName>
    <definedName name="了" localSheetId="25">#REF!</definedName>
    <definedName name="了">#REF!</definedName>
    <definedName name="么么么么" localSheetId="22">#REF!</definedName>
    <definedName name="么么么么" localSheetId="25">#REF!</definedName>
    <definedName name="么么么么">#REF!</definedName>
    <definedName name="内蒙" localSheetId="22">#REF!</definedName>
    <definedName name="内蒙" localSheetId="25">#REF!</definedName>
    <definedName name="内蒙">#REF!</definedName>
    <definedName name="你" localSheetId="22">#REF!</definedName>
    <definedName name="你" localSheetId="25">#REF!</definedName>
    <definedName name="你">#REF!</definedName>
    <definedName name="宁波" localSheetId="22">#REF!</definedName>
    <definedName name="宁波" localSheetId="25">#REF!</definedName>
    <definedName name="宁波">#REF!</definedName>
    <definedName name="宁夏" localSheetId="22">#REF!</definedName>
    <definedName name="宁夏" localSheetId="25">#REF!</definedName>
    <definedName name="宁夏">#REF!</definedName>
    <definedName name="悄悄" localSheetId="22">#REF!</definedName>
    <definedName name="悄悄" localSheetId="25">#REF!</definedName>
    <definedName name="悄悄">#REF!</definedName>
    <definedName name="青岛" localSheetId="22">#REF!</definedName>
    <definedName name="青岛" localSheetId="25">#REF!</definedName>
    <definedName name="青岛">#REF!</definedName>
    <definedName name="青海" localSheetId="22">#REF!</definedName>
    <definedName name="青海" localSheetId="25">#REF!</definedName>
    <definedName name="青海">#REF!</definedName>
    <definedName name="全国收入累计">#N/A</definedName>
    <definedName name="日日日" localSheetId="22">#REF!</definedName>
    <definedName name="日日日" localSheetId="25">#REF!</definedName>
    <definedName name="日日日">#REF!</definedName>
    <definedName name="山东" localSheetId="22">#REF!</definedName>
    <definedName name="山东" localSheetId="25">#REF!</definedName>
    <definedName name="山东">#REF!</definedName>
    <definedName name="山东地区" localSheetId="22">#REF!</definedName>
    <definedName name="山东地区" localSheetId="25">#REF!</definedName>
    <definedName name="山东地区">#REF!</definedName>
    <definedName name="山西" localSheetId="22">#REF!</definedName>
    <definedName name="山西" localSheetId="25">#REF!</definedName>
    <definedName name="山西">#REF!</definedName>
    <definedName name="陕西" localSheetId="22">#REF!</definedName>
    <definedName name="陕西" localSheetId="25">#REF!</definedName>
    <definedName name="陕西">#REF!</definedName>
    <definedName name="上海" localSheetId="22">#REF!</definedName>
    <definedName name="上海" localSheetId="25">#REF!</definedName>
    <definedName name="上海">#REF!</definedName>
    <definedName name="深圳" localSheetId="22">#REF!</definedName>
    <definedName name="深圳" localSheetId="25">#REF!</definedName>
    <definedName name="深圳">#REF!</definedName>
    <definedName name="生产列1" localSheetId="22">#REF!</definedName>
    <definedName name="生产列1" localSheetId="25">#REF!</definedName>
    <definedName name="生产列1">#REF!</definedName>
    <definedName name="生产列11" localSheetId="22">#REF!</definedName>
    <definedName name="生产列11" localSheetId="25">#REF!</definedName>
    <definedName name="生产列11">#REF!</definedName>
    <definedName name="生产列15" localSheetId="22">#REF!</definedName>
    <definedName name="生产列15" localSheetId="25">#REF!</definedName>
    <definedName name="生产列15">#REF!</definedName>
    <definedName name="生产列16" localSheetId="22">#REF!</definedName>
    <definedName name="生产列16" localSheetId="25">#REF!</definedName>
    <definedName name="生产列16">#REF!</definedName>
    <definedName name="生产列17" localSheetId="22">#REF!</definedName>
    <definedName name="生产列17" localSheetId="25">#REF!</definedName>
    <definedName name="生产列17">#REF!</definedName>
    <definedName name="生产列19" localSheetId="22">#REF!</definedName>
    <definedName name="生产列19" localSheetId="25">#REF!</definedName>
    <definedName name="生产列19">#REF!</definedName>
    <definedName name="生产列2" localSheetId="22">#REF!</definedName>
    <definedName name="生产列2" localSheetId="25">#REF!</definedName>
    <definedName name="生产列2">#REF!</definedName>
    <definedName name="生产列20" localSheetId="22">#REF!</definedName>
    <definedName name="生产列20" localSheetId="25">#REF!</definedName>
    <definedName name="生产列20">#REF!</definedName>
    <definedName name="生产列3" localSheetId="22">#REF!</definedName>
    <definedName name="生产列3" localSheetId="25">#REF!</definedName>
    <definedName name="生产列3">#REF!</definedName>
    <definedName name="生产列4" localSheetId="22">#REF!</definedName>
    <definedName name="生产列4" localSheetId="25">#REF!</definedName>
    <definedName name="生产列4">#REF!</definedName>
    <definedName name="生产列5" localSheetId="22">#REF!</definedName>
    <definedName name="生产列5" localSheetId="25">#REF!</definedName>
    <definedName name="生产列5">#REF!</definedName>
    <definedName name="生产列6" localSheetId="22">#REF!</definedName>
    <definedName name="生产列6" localSheetId="25">#REF!</definedName>
    <definedName name="生产列6">#REF!</definedName>
    <definedName name="生产列7" localSheetId="22">#REF!</definedName>
    <definedName name="生产列7" localSheetId="25">#REF!</definedName>
    <definedName name="生产列7">#REF!</definedName>
    <definedName name="生产列8" localSheetId="22">#REF!</definedName>
    <definedName name="生产列8" localSheetId="25">#REF!</definedName>
    <definedName name="生产列8">#REF!</definedName>
    <definedName name="生产列9" localSheetId="22">#REF!</definedName>
    <definedName name="生产列9" localSheetId="25">#REF!</definedName>
    <definedName name="生产列9">#REF!</definedName>
    <definedName name="生产期" localSheetId="22">#REF!</definedName>
    <definedName name="生产期" localSheetId="25">#REF!</definedName>
    <definedName name="生产期">#REF!</definedName>
    <definedName name="生产期1" localSheetId="22">#REF!</definedName>
    <definedName name="生产期1" localSheetId="25">#REF!</definedName>
    <definedName name="生产期1">#REF!</definedName>
    <definedName name="生产期11" localSheetId="22">#REF!</definedName>
    <definedName name="生产期11" localSheetId="25">#REF!</definedName>
    <definedName name="生产期11">#REF!</definedName>
    <definedName name="生产期15" localSheetId="22">#REF!</definedName>
    <definedName name="生产期15" localSheetId="25">#REF!</definedName>
    <definedName name="生产期15">#REF!</definedName>
    <definedName name="生产期16" localSheetId="22">#REF!</definedName>
    <definedName name="生产期16" localSheetId="25">#REF!</definedName>
    <definedName name="生产期16">#REF!</definedName>
    <definedName name="生产期17" localSheetId="22">#REF!</definedName>
    <definedName name="生产期17" localSheetId="25">#REF!</definedName>
    <definedName name="生产期17">#REF!</definedName>
    <definedName name="生产期19" localSheetId="22">#REF!</definedName>
    <definedName name="生产期19" localSheetId="25">#REF!</definedName>
    <definedName name="生产期19">#REF!</definedName>
    <definedName name="生产期2" localSheetId="22">#REF!</definedName>
    <definedName name="生产期2" localSheetId="25">#REF!</definedName>
    <definedName name="生产期2">#REF!</definedName>
    <definedName name="生产期20" localSheetId="22">#REF!</definedName>
    <definedName name="生产期20" localSheetId="25">#REF!</definedName>
    <definedName name="生产期20">#REF!</definedName>
    <definedName name="生产期3" localSheetId="22">#REF!</definedName>
    <definedName name="生产期3" localSheetId="25">#REF!</definedName>
    <definedName name="生产期3">#REF!</definedName>
    <definedName name="生产期4" localSheetId="22">#REF!</definedName>
    <definedName name="生产期4" localSheetId="25">#REF!</definedName>
    <definedName name="生产期4">#REF!</definedName>
    <definedName name="生产期5" localSheetId="22">#REF!</definedName>
    <definedName name="生产期5" localSheetId="25">#REF!</definedName>
    <definedName name="生产期5">#REF!</definedName>
    <definedName name="生产期6" localSheetId="22">#REF!</definedName>
    <definedName name="生产期6" localSheetId="25">#REF!</definedName>
    <definedName name="生产期6">#REF!</definedName>
    <definedName name="生产期7" localSheetId="22">#REF!</definedName>
    <definedName name="生产期7" localSheetId="25">#REF!</definedName>
    <definedName name="生产期7">#REF!</definedName>
    <definedName name="生产期8" localSheetId="22">#REF!</definedName>
    <definedName name="生产期8" localSheetId="25">#REF!</definedName>
    <definedName name="生产期8">#REF!</definedName>
    <definedName name="生产期9" localSheetId="22">#REF!</definedName>
    <definedName name="生产期9" localSheetId="25">#REF!</definedName>
    <definedName name="生产期9">#REF!</definedName>
    <definedName name="省级">#N/A</definedName>
    <definedName name="时代" localSheetId="22">#REF!</definedName>
    <definedName name="时代" localSheetId="25">#REF!</definedName>
    <definedName name="时代">#REF!</definedName>
    <definedName name="是" localSheetId="22">#REF!</definedName>
    <definedName name="是" localSheetId="25">#REF!</definedName>
    <definedName name="是">#REF!</definedName>
    <definedName name="是水水水水" localSheetId="22">#REF!</definedName>
    <definedName name="是水水水水" localSheetId="25">#REF!</definedName>
    <definedName name="是水水水水">#REF!</definedName>
    <definedName name="收入表">#N/A</definedName>
    <definedName name="水水水嘎嘎嘎水" localSheetId="22">#REF!</definedName>
    <definedName name="水水水嘎嘎嘎水" localSheetId="25">#REF!</definedName>
    <definedName name="水水水嘎嘎嘎水">#REF!</definedName>
    <definedName name="水水水水" localSheetId="22">#REF!</definedName>
    <definedName name="水水水水" localSheetId="25">#REF!</definedName>
    <definedName name="水水水水">#REF!</definedName>
    <definedName name="四川" localSheetId="22">#REF!</definedName>
    <definedName name="四川" localSheetId="25">#REF!</definedName>
    <definedName name="四川">#REF!</definedName>
    <definedName name="天津" localSheetId="22">#REF!</definedName>
    <definedName name="天津" localSheetId="25">#REF!</definedName>
    <definedName name="天津">#REF!</definedName>
    <definedName name="我问问" localSheetId="22">#REF!</definedName>
    <definedName name="我问问" localSheetId="25">#REF!</definedName>
    <definedName name="我问问">#REF!</definedName>
    <definedName name="西藏" localSheetId="22">#REF!</definedName>
    <definedName name="西藏" localSheetId="25">#REF!</definedName>
    <definedName name="西藏">#REF!</definedName>
    <definedName name="厦门" localSheetId="22">#REF!</definedName>
    <definedName name="厦门" localSheetId="25">#REF!</definedName>
    <definedName name="厦门">#REF!</definedName>
    <definedName name="新疆" localSheetId="22">#REF!</definedName>
    <definedName name="新疆" localSheetId="25">#REF!</definedName>
    <definedName name="新疆">#REF!</definedName>
    <definedName name="一i" localSheetId="22">#REF!</definedName>
    <definedName name="一i" localSheetId="25">#REF!</definedName>
    <definedName name="一i">#REF!</definedName>
    <definedName name="一一i" localSheetId="22">#REF!</definedName>
    <definedName name="一一i" localSheetId="25">#REF!</definedName>
    <definedName name="一一i">#REF!</definedName>
    <definedName name="云南" localSheetId="22">#REF!</definedName>
    <definedName name="云南" localSheetId="25">#REF!</definedName>
    <definedName name="云南">#REF!</definedName>
    <definedName name="啧啧啧" localSheetId="22">#REF!</definedName>
    <definedName name="啧啧啧" localSheetId="25">#REF!</definedName>
    <definedName name="啧啧啧">#REF!</definedName>
    <definedName name="浙江" localSheetId="22">#REF!</definedName>
    <definedName name="浙江" localSheetId="25">#REF!</definedName>
    <definedName name="浙江">#REF!</definedName>
    <definedName name="浙江地区" localSheetId="22">#REF!</definedName>
    <definedName name="浙江地区" localSheetId="25">#REF!</definedName>
    <definedName name="浙江地区">#REF!</definedName>
    <definedName name="重庆" localSheetId="22">#REF!</definedName>
    <definedName name="重庆" localSheetId="25">#REF!</definedName>
    <definedName name="重庆">#REF!</definedName>
    <definedName name="_11_北京市">'[6]内置数据'!$C$2:$C$17</definedName>
    <definedName name="_12_天津市">'[6]内置数据'!$D$2:$D$17</definedName>
    <definedName name="_1301_石家庄市">'[6]内置数据'!$AK$2:$AK$23</definedName>
    <definedName name="_1302_唐山市">'[6]内置数据'!$AL$2:$AL$15</definedName>
    <definedName name="_1303_秦皇岛市">'[6]内置数据'!$AM$2:$AM$8</definedName>
    <definedName name="_13_河北省">'[6]内置数据'!$E$2:$E$13</definedName>
    <definedName name="_1311_衡水市">'[6]内置数据'!$AU$2:$AU$12</definedName>
    <definedName name="_1314_雄安新区">'[6]内置数据'!$AV$2:$AV$4</definedName>
    <definedName name="_14_山西省">'[6]内置数据'!$F$2:$F$12</definedName>
    <definedName name="_1401_太原市">'[6]内置数据'!$AW$2:$AW$11</definedName>
    <definedName name="_xlfn.IFERROR" hidden="1">#NAME?</definedName>
  </definedNames>
  <calcPr fullCalcOnLoad="1" fullPrecision="0"/>
</workbook>
</file>

<file path=xl/sharedStrings.xml><?xml version="1.0" encoding="utf-8"?>
<sst xmlns="http://schemas.openxmlformats.org/spreadsheetml/2006/main" count="7727" uniqueCount="3495">
  <si>
    <t>2024年全区一般公共预算收支情况总表</t>
  </si>
  <si>
    <t>单位：万元</t>
  </si>
  <si>
    <t>收入</t>
  </si>
  <si>
    <t>支出</t>
  </si>
  <si>
    <t>科目编码</t>
  </si>
  <si>
    <t>项目</t>
  </si>
  <si>
    <t>上年
预算数</t>
  </si>
  <si>
    <t xml:space="preserve">上年预计
执行数 </t>
  </si>
  <si>
    <t>预算数</t>
  </si>
  <si>
    <t>金额</t>
  </si>
  <si>
    <t>为上年预算数的%</t>
  </si>
  <si>
    <t>为上年预计执行数的%</t>
  </si>
  <si>
    <t>地方本级收入合计</t>
  </si>
  <si>
    <t>地方本级支出合计</t>
  </si>
  <si>
    <t>110</t>
  </si>
  <si>
    <t>转移性收入</t>
  </si>
  <si>
    <t>230</t>
  </si>
  <si>
    <t>转移性支出</t>
  </si>
  <si>
    <t>上级补助收入</t>
  </si>
  <si>
    <t>补助下级支出</t>
  </si>
  <si>
    <t/>
  </si>
  <si>
    <t>11001</t>
  </si>
  <si>
    <t>返还性收入</t>
  </si>
  <si>
    <t>23001</t>
  </si>
  <si>
    <t>返还性支出</t>
  </si>
  <si>
    <t>1100102</t>
  </si>
  <si>
    <t>所得税基数返还收入</t>
  </si>
  <si>
    <t>23002</t>
  </si>
  <si>
    <t>一般性转移支付</t>
  </si>
  <si>
    <t>1100103</t>
  </si>
  <si>
    <t>成品油税费改革税收返还收入</t>
  </si>
  <si>
    <t>23003</t>
  </si>
  <si>
    <t>专项转移支付</t>
  </si>
  <si>
    <t>1100104</t>
  </si>
  <si>
    <t>增值税税收返还收入</t>
  </si>
  <si>
    <t>1100105</t>
  </si>
  <si>
    <t>消费税税收返还收入</t>
  </si>
  <si>
    <t>1100106</t>
  </si>
  <si>
    <t>增值税“五五分享”税收返还收入</t>
  </si>
  <si>
    <t>1100199</t>
  </si>
  <si>
    <t>其他返还性收入</t>
  </si>
  <si>
    <t>11002</t>
  </si>
  <si>
    <t>一般性转移支付收入</t>
  </si>
  <si>
    <t>1100201</t>
  </si>
  <si>
    <t>体制补助收入</t>
  </si>
  <si>
    <t>1100202</t>
  </si>
  <si>
    <t>均衡性转移支付收入</t>
  </si>
  <si>
    <t>1100207</t>
  </si>
  <si>
    <t>县级基本财力保障机制奖补资金收入</t>
  </si>
  <si>
    <t>1100208</t>
  </si>
  <si>
    <t>结算补助收入</t>
  </si>
  <si>
    <t>1100212</t>
  </si>
  <si>
    <t>资源枯竭型城市转移支付补助收入</t>
  </si>
  <si>
    <t>1100214</t>
  </si>
  <si>
    <t>企业事业单位划转补助收入</t>
  </si>
  <si>
    <t>1100225</t>
  </si>
  <si>
    <t>产粮（油）大县奖励资金收入</t>
  </si>
  <si>
    <t>1100226</t>
  </si>
  <si>
    <t>重点生态功能区转移支付收入</t>
  </si>
  <si>
    <t>1100227</t>
  </si>
  <si>
    <t>固定数额补助收入</t>
  </si>
  <si>
    <t>1100228</t>
  </si>
  <si>
    <t>革命老区转移支付收入</t>
  </si>
  <si>
    <t>1100229</t>
  </si>
  <si>
    <t>民族地区转移支付收入</t>
  </si>
  <si>
    <t>1100230</t>
  </si>
  <si>
    <t>边境地区转移支付收入</t>
  </si>
  <si>
    <t>1100231</t>
  </si>
  <si>
    <t>巩固脱贫攻坚成果衔接乡村振兴转移支付收入</t>
  </si>
  <si>
    <t>1100241</t>
  </si>
  <si>
    <t>一般公共服务共同财政事权转移支付收入</t>
  </si>
  <si>
    <t>1100242</t>
  </si>
  <si>
    <t>外交共同财政事权转移支付收入</t>
  </si>
  <si>
    <t>1100243</t>
  </si>
  <si>
    <t>国防共同财政事权转移支付收入</t>
  </si>
  <si>
    <t>1100244</t>
  </si>
  <si>
    <t>公共安全共同财政事权转移支付收入</t>
  </si>
  <si>
    <t>1100245</t>
  </si>
  <si>
    <t>教育共同财政事权转移支付收入</t>
  </si>
  <si>
    <t>1100246</t>
  </si>
  <si>
    <t>科学技术共同财政事权转移支付收入</t>
  </si>
  <si>
    <t>1100247</t>
  </si>
  <si>
    <t>文化旅游体育与传媒共同财政事权转移支付收入</t>
  </si>
  <si>
    <t>1100248</t>
  </si>
  <si>
    <t>社会保障和就业共同财政事权转移支付收入</t>
  </si>
  <si>
    <t>1100249</t>
  </si>
  <si>
    <t>医疗卫生共同财政事权转移支付收入</t>
  </si>
  <si>
    <t>1100250</t>
  </si>
  <si>
    <t>节能环保共同财政事权转移支付收入</t>
  </si>
  <si>
    <t>1100251</t>
  </si>
  <si>
    <t>城乡社区共同财政事权转移支付收入</t>
  </si>
  <si>
    <t>1100252</t>
  </si>
  <si>
    <t>农林水共同财政事权转移支付收入</t>
  </si>
  <si>
    <t>1100253</t>
  </si>
  <si>
    <t>交通运输共同财政事权转移支付收入</t>
  </si>
  <si>
    <t>1100254</t>
  </si>
  <si>
    <t>资源勘探工业信息等共同财政事权转移支付收入</t>
  </si>
  <si>
    <t>1100255</t>
  </si>
  <si>
    <t>商业服务业等共同财政事权转移支付收入</t>
  </si>
  <si>
    <t>1100256</t>
  </si>
  <si>
    <t>金融共同财政事权转移支付收入</t>
  </si>
  <si>
    <t>1100257</t>
  </si>
  <si>
    <t>自然资源海洋气象等共同财政事权转移支付收入</t>
  </si>
  <si>
    <t>1100258</t>
  </si>
  <si>
    <t>住房保障共同财政事权转移支付收入</t>
  </si>
  <si>
    <t>1100259</t>
  </si>
  <si>
    <t>粮油物资储备共同财政事权转移支付收入</t>
  </si>
  <si>
    <t>1100260</t>
  </si>
  <si>
    <t>灾害防治及应急管理共同财政事权转移支付收入</t>
  </si>
  <si>
    <t>1100269</t>
  </si>
  <si>
    <t>其他共同财政事权转移支付收入</t>
  </si>
  <si>
    <t>1100296</t>
  </si>
  <si>
    <t>增值税留抵退税转移支付收入</t>
  </si>
  <si>
    <t>1100297</t>
  </si>
  <si>
    <t>其他退税减税降费转移支付收入</t>
  </si>
  <si>
    <t>1100298</t>
  </si>
  <si>
    <t>补充县区财力转移支付收入</t>
  </si>
  <si>
    <t>1100299</t>
  </si>
  <si>
    <t>其他一般性转移支付收入</t>
  </si>
  <si>
    <t>11003</t>
  </si>
  <si>
    <t>专项转移支付收入</t>
  </si>
  <si>
    <t>1100301</t>
  </si>
  <si>
    <t>一般公共服务</t>
  </si>
  <si>
    <t>1100302</t>
  </si>
  <si>
    <t>外交</t>
  </si>
  <si>
    <t>1100303</t>
  </si>
  <si>
    <t>国防</t>
  </si>
  <si>
    <t>1100304</t>
  </si>
  <si>
    <t>公共安全</t>
  </si>
  <si>
    <t>1100305</t>
  </si>
  <si>
    <t>教育</t>
  </si>
  <si>
    <t>1100306</t>
  </si>
  <si>
    <t>科学技术</t>
  </si>
  <si>
    <t>1100307</t>
  </si>
  <si>
    <t>文化旅游体育与传媒</t>
  </si>
  <si>
    <t>1100308</t>
  </si>
  <si>
    <t>社会保障和就业</t>
  </si>
  <si>
    <t>1100310</t>
  </si>
  <si>
    <t>卫生健康</t>
  </si>
  <si>
    <t>1100311</t>
  </si>
  <si>
    <t>节能环保</t>
  </si>
  <si>
    <t>1100312</t>
  </si>
  <si>
    <t>城乡社区</t>
  </si>
  <si>
    <t>1100313</t>
  </si>
  <si>
    <t>农林水</t>
  </si>
  <si>
    <t>1100314</t>
  </si>
  <si>
    <t>交通运输</t>
  </si>
  <si>
    <t>1100315</t>
  </si>
  <si>
    <t>资源勘探工业信息等</t>
  </si>
  <si>
    <t>1100316</t>
  </si>
  <si>
    <t>商业服务业等</t>
  </si>
  <si>
    <t>1100317</t>
  </si>
  <si>
    <t>金融</t>
  </si>
  <si>
    <t>1100320</t>
  </si>
  <si>
    <t>自然资源海洋气象等</t>
  </si>
  <si>
    <t>1100321</t>
  </si>
  <si>
    <t>住房保障</t>
  </si>
  <si>
    <t>1100322</t>
  </si>
  <si>
    <t>粮油物资储备</t>
  </si>
  <si>
    <t>1100324</t>
  </si>
  <si>
    <t>灾害防治及应急管理</t>
  </si>
  <si>
    <t>1100399</t>
  </si>
  <si>
    <t>其他收入</t>
  </si>
  <si>
    <t>11006</t>
  </si>
  <si>
    <t>上解收入</t>
  </si>
  <si>
    <t>23006</t>
  </si>
  <si>
    <t>上解支出</t>
  </si>
  <si>
    <t>1100601</t>
  </si>
  <si>
    <t>体制上解收入</t>
  </si>
  <si>
    <t>2300601</t>
  </si>
  <si>
    <t>体制上解支出</t>
  </si>
  <si>
    <t>1100602</t>
  </si>
  <si>
    <t>专项上解收入</t>
  </si>
  <si>
    <t>2300602</t>
  </si>
  <si>
    <t>专项上解支出</t>
  </si>
  <si>
    <t>11008</t>
  </si>
  <si>
    <t>上年结余收入</t>
  </si>
  <si>
    <t>23008</t>
  </si>
  <si>
    <t>调出资金</t>
  </si>
  <si>
    <t>1100801</t>
  </si>
  <si>
    <t>一般公共预算上年结余收入</t>
  </si>
  <si>
    <t>2300899</t>
  </si>
  <si>
    <t>其他调出资金</t>
  </si>
  <si>
    <t>23009</t>
  </si>
  <si>
    <t>年终结余</t>
  </si>
  <si>
    <t>2300901</t>
  </si>
  <si>
    <t>一般公共预算年终结余</t>
  </si>
  <si>
    <t>11009</t>
  </si>
  <si>
    <t>调入资金</t>
  </si>
  <si>
    <t>23011</t>
  </si>
  <si>
    <t>债务转贷支出</t>
  </si>
  <si>
    <t>1100901</t>
  </si>
  <si>
    <t>调入一般公共预算资金</t>
  </si>
  <si>
    <t>2301101</t>
  </si>
  <si>
    <t>地方政府一般债券转贷支出</t>
  </si>
  <si>
    <t>110090102</t>
  </si>
  <si>
    <t>从政府性基金预算调入一般公共预算</t>
  </si>
  <si>
    <t>2301102</t>
  </si>
  <si>
    <t>地方政府向外国政府借款转贷支出</t>
  </si>
  <si>
    <t>110090103</t>
  </si>
  <si>
    <t>从国有资本经营预算调入一般公共预算</t>
  </si>
  <si>
    <t>2301103</t>
  </si>
  <si>
    <t>地方政府向国际组织借款转贷支出</t>
  </si>
  <si>
    <t>110090199</t>
  </si>
  <si>
    <t>从其他资金调入一般公共预算</t>
  </si>
  <si>
    <t>2301104</t>
  </si>
  <si>
    <t>地方政府其他一般债务转贷支出</t>
  </si>
  <si>
    <t>11011</t>
  </si>
  <si>
    <t>债务转贷收入</t>
  </si>
  <si>
    <t>23015</t>
  </si>
  <si>
    <t>安排预算稳定调节基金</t>
  </si>
  <si>
    <t>1101101</t>
  </si>
  <si>
    <t>地方政府一般债务转贷收入</t>
  </si>
  <si>
    <t>23016</t>
  </si>
  <si>
    <t>补充预算周转金</t>
  </si>
  <si>
    <t>110110101</t>
  </si>
  <si>
    <t>地方政府一般债券转贷收入</t>
  </si>
  <si>
    <t>23021</t>
  </si>
  <si>
    <t>区域间转移性支出</t>
  </si>
  <si>
    <t>110110102</t>
  </si>
  <si>
    <t>地方政府向外国政府借款转贷收入</t>
  </si>
  <si>
    <t>2302101</t>
  </si>
  <si>
    <t>援助其他地区支出</t>
  </si>
  <si>
    <t>110110103</t>
  </si>
  <si>
    <t>地方政府向国际组织借款转贷收入</t>
  </si>
  <si>
    <t>2302102</t>
  </si>
  <si>
    <t>生态保护补偿转移性支出</t>
  </si>
  <si>
    <t>110110104</t>
  </si>
  <si>
    <t>地方政府其他一般债务转贷收入</t>
  </si>
  <si>
    <t>2302103</t>
  </si>
  <si>
    <t>土地指标调剂转移性支出</t>
  </si>
  <si>
    <t>11015</t>
  </si>
  <si>
    <t>动用预算稳定调节基金</t>
  </si>
  <si>
    <t>2302199</t>
  </si>
  <si>
    <t>其他转移性支出</t>
  </si>
  <si>
    <t>11021</t>
  </si>
  <si>
    <t>区域间转移性收入</t>
  </si>
  <si>
    <t>1102101</t>
  </si>
  <si>
    <t>接受其他地区援助收入</t>
  </si>
  <si>
    <t>1102102</t>
  </si>
  <si>
    <t>生态保护补偿转移性收入</t>
  </si>
  <si>
    <t>1102103</t>
  </si>
  <si>
    <t>土地指标调剂转移性收入</t>
  </si>
  <si>
    <t>1102199</t>
  </si>
  <si>
    <t>其他转移性收入</t>
  </si>
  <si>
    <t>105</t>
  </si>
  <si>
    <t>债务收入</t>
  </si>
  <si>
    <t>10504</t>
  </si>
  <si>
    <t>地方政府债务收入</t>
  </si>
  <si>
    <t>231</t>
  </si>
  <si>
    <t>债务还本支出</t>
  </si>
  <si>
    <t>1050401</t>
  </si>
  <si>
    <t>一般债务收入</t>
  </si>
  <si>
    <t>23103</t>
  </si>
  <si>
    <t>地方政府一般债务还本支出</t>
  </si>
  <si>
    <t>105040101</t>
  </si>
  <si>
    <t>地方政府一般债券收入</t>
  </si>
  <si>
    <t>2310301</t>
  </si>
  <si>
    <t>地方政府一般债券还本支出</t>
  </si>
  <si>
    <t>105040102</t>
  </si>
  <si>
    <t>地方政府向外国政府借款收入</t>
  </si>
  <si>
    <t>2310302</t>
  </si>
  <si>
    <t>地方政府向外国政府借款还本支出</t>
  </si>
  <si>
    <t>105040103</t>
  </si>
  <si>
    <t>地方政府向国际组织借款收入</t>
  </si>
  <si>
    <t>2310303</t>
  </si>
  <si>
    <t>地方政府向国际组织借款还本支出</t>
  </si>
  <si>
    <t>105040104</t>
  </si>
  <si>
    <t>地方政府其他一般债务收入</t>
  </si>
  <si>
    <t>2310399</t>
  </si>
  <si>
    <t>地方政府其他一般债务还本支出</t>
  </si>
  <si>
    <t>收入总计</t>
  </si>
  <si>
    <t>支出总计</t>
  </si>
  <si>
    <t>2024年全区一般公共预算收入情况总表</t>
  </si>
  <si>
    <t>科目名称</t>
  </si>
  <si>
    <t>为上年
预算数的%</t>
  </si>
  <si>
    <t>101</t>
  </si>
  <si>
    <t>税收收入</t>
  </si>
  <si>
    <t>10101</t>
  </si>
  <si>
    <t>增值税</t>
  </si>
  <si>
    <t>10104</t>
  </si>
  <si>
    <t>企业所得税</t>
  </si>
  <si>
    <t>10106</t>
  </si>
  <si>
    <t>个人所得税</t>
  </si>
  <si>
    <t>10107</t>
  </si>
  <si>
    <t>资源税</t>
  </si>
  <si>
    <t>10109</t>
  </si>
  <si>
    <t>城市维护建设税</t>
  </si>
  <si>
    <t>10110</t>
  </si>
  <si>
    <t>房产税</t>
  </si>
  <si>
    <t>10111</t>
  </si>
  <si>
    <t>印花税</t>
  </si>
  <si>
    <t>10112</t>
  </si>
  <si>
    <t>城镇土地使用税</t>
  </si>
  <si>
    <t>10113</t>
  </si>
  <si>
    <t>土地增值税</t>
  </si>
  <si>
    <t>10114</t>
  </si>
  <si>
    <t>车船税</t>
  </si>
  <si>
    <t>10118</t>
  </si>
  <si>
    <t>耕地占用税</t>
  </si>
  <si>
    <t>10119</t>
  </si>
  <si>
    <t>契税</t>
  </si>
  <si>
    <t>10120</t>
  </si>
  <si>
    <t>烟叶税</t>
  </si>
  <si>
    <t>10121</t>
  </si>
  <si>
    <t>环境保护税</t>
  </si>
  <si>
    <t>10199</t>
  </si>
  <si>
    <t>其他税收收入</t>
  </si>
  <si>
    <t>103</t>
  </si>
  <si>
    <t>非税收入</t>
  </si>
  <si>
    <t>10302</t>
  </si>
  <si>
    <t>专项收入</t>
  </si>
  <si>
    <t>10304</t>
  </si>
  <si>
    <t>行政事业性收费收入</t>
  </si>
  <si>
    <t>10305</t>
  </si>
  <si>
    <t>罚没收入</t>
  </si>
  <si>
    <t>10306</t>
  </si>
  <si>
    <t>国有资本经营收入</t>
  </si>
  <si>
    <t>10307</t>
  </si>
  <si>
    <t>国有资源（资产）有偿使用收入</t>
  </si>
  <si>
    <t>10308</t>
  </si>
  <si>
    <t>捐赠收入</t>
  </si>
  <si>
    <t>10309</t>
  </si>
  <si>
    <t>政府住房基金收入</t>
  </si>
  <si>
    <t>10399</t>
  </si>
  <si>
    <t>2024年全区一般公共预算支出表</t>
  </si>
  <si>
    <r>
      <rPr>
        <sz val="11"/>
        <rFont val="黑体"/>
        <family val="3"/>
      </rPr>
      <t>上年预计
执行数</t>
    </r>
    <r>
      <rPr>
        <sz val="11"/>
        <rFont val="Times New Roman"/>
        <family val="1"/>
      </rPr>
      <t xml:space="preserve"> </t>
    </r>
  </si>
  <si>
    <r>
      <rPr>
        <sz val="11"/>
        <rFont val="黑体"/>
        <family val="3"/>
      </rPr>
      <t>预算数</t>
    </r>
  </si>
  <si>
    <r>
      <rPr>
        <sz val="11"/>
        <rFont val="黑体"/>
        <family val="3"/>
      </rPr>
      <t>金额</t>
    </r>
  </si>
  <si>
    <r>
      <rPr>
        <sz val="11"/>
        <rFont val="黑体"/>
        <family val="3"/>
      </rPr>
      <t>为上年
预算数的</t>
    </r>
    <r>
      <rPr>
        <sz val="11"/>
        <rFont val="Times New Roman"/>
        <family val="1"/>
      </rPr>
      <t>%</t>
    </r>
  </si>
  <si>
    <r>
      <rPr>
        <sz val="11"/>
        <rFont val="黑体"/>
        <family val="3"/>
      </rPr>
      <t>为上年预计执行数的</t>
    </r>
    <r>
      <rPr>
        <sz val="11"/>
        <rFont val="Times New Roman"/>
        <family val="1"/>
      </rPr>
      <t>%</t>
    </r>
  </si>
  <si>
    <t>201</t>
  </si>
  <si>
    <t>一般公共服务支出</t>
  </si>
  <si>
    <t>202</t>
  </si>
  <si>
    <t>外交支出</t>
  </si>
  <si>
    <t>203</t>
  </si>
  <si>
    <t>国防支出</t>
  </si>
  <si>
    <t>204</t>
  </si>
  <si>
    <t>公共安全支出</t>
  </si>
  <si>
    <t>205</t>
  </si>
  <si>
    <t>教育支出</t>
  </si>
  <si>
    <t>206</t>
  </si>
  <si>
    <t>科学技术支出</t>
  </si>
  <si>
    <t>207</t>
  </si>
  <si>
    <t>文化旅游体育与传媒支出</t>
  </si>
  <si>
    <t>208</t>
  </si>
  <si>
    <t>社会保障和就业支出</t>
  </si>
  <si>
    <t>210</t>
  </si>
  <si>
    <t>卫生健康支出</t>
  </si>
  <si>
    <t>211</t>
  </si>
  <si>
    <t>节能环保支出</t>
  </si>
  <si>
    <t>212</t>
  </si>
  <si>
    <t>城乡社区支出</t>
  </si>
  <si>
    <t>213</t>
  </si>
  <si>
    <t>农林水支出</t>
  </si>
  <si>
    <t>214</t>
  </si>
  <si>
    <t>交通运输支出</t>
  </si>
  <si>
    <t>215</t>
  </si>
  <si>
    <t>资源勘探工业信息等支出</t>
  </si>
  <si>
    <t>216</t>
  </si>
  <si>
    <t>商业服务业等支出</t>
  </si>
  <si>
    <t>217</t>
  </si>
  <si>
    <t>金融支出</t>
  </si>
  <si>
    <t>219</t>
  </si>
  <si>
    <t>220</t>
  </si>
  <si>
    <t>自然资源海洋气象等支出</t>
  </si>
  <si>
    <t>221</t>
  </si>
  <si>
    <t>住房保障支出</t>
  </si>
  <si>
    <t>222</t>
  </si>
  <si>
    <t>粮油物资储备支出</t>
  </si>
  <si>
    <t>224</t>
  </si>
  <si>
    <t>灾害防治及应急管理支出</t>
  </si>
  <si>
    <t>227</t>
  </si>
  <si>
    <t>预备费</t>
  </si>
  <si>
    <t>229</t>
  </si>
  <si>
    <t>其他支出</t>
  </si>
  <si>
    <t>232</t>
  </si>
  <si>
    <t>债务付息支出</t>
  </si>
  <si>
    <t>233</t>
  </si>
  <si>
    <t>债务发行费用支出</t>
  </si>
  <si>
    <t>2024年区本级一般公共预算支出明细表(类款级汇总）</t>
  </si>
  <si>
    <t>20101</t>
  </si>
  <si>
    <t>人大事务</t>
  </si>
  <si>
    <t>20102</t>
  </si>
  <si>
    <t>政协事务</t>
  </si>
  <si>
    <t>20103</t>
  </si>
  <si>
    <t>政府办公厅（室）及相关机构事务</t>
  </si>
  <si>
    <t>20104</t>
  </si>
  <si>
    <t>发展与改革事务</t>
  </si>
  <si>
    <t>20105</t>
  </si>
  <si>
    <t>统计信息事务</t>
  </si>
  <si>
    <t>20106</t>
  </si>
  <si>
    <t>财政事务</t>
  </si>
  <si>
    <t>20107</t>
  </si>
  <si>
    <t>税收事务</t>
  </si>
  <si>
    <t>20108</t>
  </si>
  <si>
    <t>审计事务</t>
  </si>
  <si>
    <t>20109</t>
  </si>
  <si>
    <t>海关事务</t>
  </si>
  <si>
    <t>20111</t>
  </si>
  <si>
    <t>纪检监察事务</t>
  </si>
  <si>
    <t>20113</t>
  </si>
  <si>
    <t>商贸事务</t>
  </si>
  <si>
    <t>20114</t>
  </si>
  <si>
    <t>知识产权事务</t>
  </si>
  <si>
    <t>20123</t>
  </si>
  <si>
    <t>民族事务</t>
  </si>
  <si>
    <t>20125</t>
  </si>
  <si>
    <t>港澳台事务</t>
  </si>
  <si>
    <t>20126</t>
  </si>
  <si>
    <t>档案事务</t>
  </si>
  <si>
    <t>20128</t>
  </si>
  <si>
    <t>民主党派及工商联事务</t>
  </si>
  <si>
    <t>20129</t>
  </si>
  <si>
    <t>群众团体事务</t>
  </si>
  <si>
    <t>20131</t>
  </si>
  <si>
    <t>党委办公厅（室）及相关机构事务</t>
  </si>
  <si>
    <t>20132</t>
  </si>
  <si>
    <t>组织事务</t>
  </si>
  <si>
    <t>20133</t>
  </si>
  <si>
    <t>宣传事务</t>
  </si>
  <si>
    <t>20134</t>
  </si>
  <si>
    <t>统战事务</t>
  </si>
  <si>
    <t>20135</t>
  </si>
  <si>
    <t>对外联络事务</t>
  </si>
  <si>
    <t>20136</t>
  </si>
  <si>
    <t>其他共产党事务支出</t>
  </si>
  <si>
    <t>20137</t>
  </si>
  <si>
    <t>网信事务</t>
  </si>
  <si>
    <t>20138</t>
  </si>
  <si>
    <t>市场监督管理事务</t>
  </si>
  <si>
    <t>20139</t>
  </si>
  <si>
    <t>社会工作事务</t>
  </si>
  <si>
    <t>20140</t>
  </si>
  <si>
    <t>信访事务</t>
  </si>
  <si>
    <t>20199</t>
  </si>
  <si>
    <t>其他一般公共服务支出</t>
  </si>
  <si>
    <t>20201</t>
  </si>
  <si>
    <t>外交管理事务</t>
  </si>
  <si>
    <t>20202</t>
  </si>
  <si>
    <t>驻外机构</t>
  </si>
  <si>
    <t>20203</t>
  </si>
  <si>
    <t>对外援助</t>
  </si>
  <si>
    <t>20204</t>
  </si>
  <si>
    <t>国际组织</t>
  </si>
  <si>
    <t>20205</t>
  </si>
  <si>
    <t>对外合作与交流</t>
  </si>
  <si>
    <t>20206</t>
  </si>
  <si>
    <t>对外宣传</t>
  </si>
  <si>
    <t>20207</t>
  </si>
  <si>
    <t>边界勘界联检</t>
  </si>
  <si>
    <t>20208</t>
  </si>
  <si>
    <t>国际发展合作</t>
  </si>
  <si>
    <t>20299</t>
  </si>
  <si>
    <t>其他外交支出</t>
  </si>
  <si>
    <t>20301</t>
  </si>
  <si>
    <t>军费</t>
  </si>
  <si>
    <t>20304</t>
  </si>
  <si>
    <t>国防科研事业</t>
  </si>
  <si>
    <t>20305</t>
  </si>
  <si>
    <t>专项工程</t>
  </si>
  <si>
    <t>20306</t>
  </si>
  <si>
    <t>国防动员</t>
  </si>
  <si>
    <t>20399</t>
  </si>
  <si>
    <t>其他国防支出</t>
  </si>
  <si>
    <t>20401</t>
  </si>
  <si>
    <t>武装警察部队</t>
  </si>
  <si>
    <t>20402</t>
  </si>
  <si>
    <t>公安</t>
  </si>
  <si>
    <t>20403</t>
  </si>
  <si>
    <t>国家安全</t>
  </si>
  <si>
    <t>20404</t>
  </si>
  <si>
    <t>检察</t>
  </si>
  <si>
    <t>20405</t>
  </si>
  <si>
    <t>法院</t>
  </si>
  <si>
    <t>20406</t>
  </si>
  <si>
    <t>司法</t>
  </si>
  <si>
    <t>20407</t>
  </si>
  <si>
    <t>监狱</t>
  </si>
  <si>
    <t>20408</t>
  </si>
  <si>
    <t>强制隔离戒毒</t>
  </si>
  <si>
    <t>20409</t>
  </si>
  <si>
    <t>国家保密</t>
  </si>
  <si>
    <t>20410</t>
  </si>
  <si>
    <t>缉私警察</t>
  </si>
  <si>
    <t>20499</t>
  </si>
  <si>
    <t>其他公共安全支出</t>
  </si>
  <si>
    <t>20501</t>
  </si>
  <si>
    <t>教育管理事务</t>
  </si>
  <si>
    <t>20502</t>
  </si>
  <si>
    <t>普通教育</t>
  </si>
  <si>
    <t>20503</t>
  </si>
  <si>
    <t>职业教育</t>
  </si>
  <si>
    <t>20504</t>
  </si>
  <si>
    <t>成人教育</t>
  </si>
  <si>
    <t>20505</t>
  </si>
  <si>
    <t>广播电视教育</t>
  </si>
  <si>
    <t>20506</t>
  </si>
  <si>
    <t>留学教育</t>
  </si>
  <si>
    <t>20507</t>
  </si>
  <si>
    <t>特殊教育</t>
  </si>
  <si>
    <t>20508</t>
  </si>
  <si>
    <t>进修及培训</t>
  </si>
  <si>
    <t>20509</t>
  </si>
  <si>
    <t>教育费附加安排的支出</t>
  </si>
  <si>
    <t>20599</t>
  </si>
  <si>
    <t>其他教育支出</t>
  </si>
  <si>
    <t>20601</t>
  </si>
  <si>
    <t>科学技术管理事务</t>
  </si>
  <si>
    <t>20602</t>
  </si>
  <si>
    <t>基础研究</t>
  </si>
  <si>
    <t>20603</t>
  </si>
  <si>
    <t>应用研究</t>
  </si>
  <si>
    <t>20604</t>
  </si>
  <si>
    <t>技术研究与开发</t>
  </si>
  <si>
    <t>20605</t>
  </si>
  <si>
    <t>科技条件与服务</t>
  </si>
  <si>
    <t>20606</t>
  </si>
  <si>
    <t>社会科学</t>
  </si>
  <si>
    <t>20607</t>
  </si>
  <si>
    <t>科学技术普及</t>
  </si>
  <si>
    <t>20608</t>
  </si>
  <si>
    <t>科技交流与合作</t>
  </si>
  <si>
    <t>20609</t>
  </si>
  <si>
    <t>科技重大项目</t>
  </si>
  <si>
    <t>20699</t>
  </si>
  <si>
    <t>其他科学技术支出</t>
  </si>
  <si>
    <t>20701</t>
  </si>
  <si>
    <t>文化和旅游</t>
  </si>
  <si>
    <t>20702</t>
  </si>
  <si>
    <t>文物</t>
  </si>
  <si>
    <t>20703</t>
  </si>
  <si>
    <t>体育</t>
  </si>
  <si>
    <t>20706</t>
  </si>
  <si>
    <t>新闻出版电影</t>
  </si>
  <si>
    <t>20708</t>
  </si>
  <si>
    <t>广播电视</t>
  </si>
  <si>
    <t>20799</t>
  </si>
  <si>
    <t>其他文化旅游体育与传媒支出</t>
  </si>
  <si>
    <t>20801</t>
  </si>
  <si>
    <t>人力资源和社会保障管理事务</t>
  </si>
  <si>
    <t>20802</t>
  </si>
  <si>
    <t>民政管理事务</t>
  </si>
  <si>
    <t>20805</t>
  </si>
  <si>
    <t>行政事业单位养老支出</t>
  </si>
  <si>
    <t>20806</t>
  </si>
  <si>
    <t>企业改革补助</t>
  </si>
  <si>
    <t>20807</t>
  </si>
  <si>
    <t>就业补助</t>
  </si>
  <si>
    <t>20808</t>
  </si>
  <si>
    <t>抚恤</t>
  </si>
  <si>
    <t>20809</t>
  </si>
  <si>
    <t>退役安置</t>
  </si>
  <si>
    <t>20810</t>
  </si>
  <si>
    <t>社会福利</t>
  </si>
  <si>
    <t>20811</t>
  </si>
  <si>
    <t>残疾人事业</t>
  </si>
  <si>
    <t>20816</t>
  </si>
  <si>
    <t>红十字事业</t>
  </si>
  <si>
    <t>20819</t>
  </si>
  <si>
    <t>最低生活保障</t>
  </si>
  <si>
    <t>20820</t>
  </si>
  <si>
    <t>临时救助</t>
  </si>
  <si>
    <t>20821</t>
  </si>
  <si>
    <t>特困人员救助供养</t>
  </si>
  <si>
    <t>20824</t>
  </si>
  <si>
    <t>补充道路交通事故社会救助基金</t>
  </si>
  <si>
    <t>20825</t>
  </si>
  <si>
    <t>其他生活救助</t>
  </si>
  <si>
    <t>20826</t>
  </si>
  <si>
    <t>财政对基本养老保险基金的补助</t>
  </si>
  <si>
    <t>20827</t>
  </si>
  <si>
    <t>财政对其他社会保险基金的补助</t>
  </si>
  <si>
    <t>20828</t>
  </si>
  <si>
    <t>退役军人管理事务</t>
  </si>
  <si>
    <t>20830</t>
  </si>
  <si>
    <t>财政代缴社会保险费支出</t>
  </si>
  <si>
    <t>20899</t>
  </si>
  <si>
    <t>其他社会保障和就业支出</t>
  </si>
  <si>
    <t>21001</t>
  </si>
  <si>
    <t>卫生健康管理事务</t>
  </si>
  <si>
    <t>21002</t>
  </si>
  <si>
    <t>公立医院</t>
  </si>
  <si>
    <t>21003</t>
  </si>
  <si>
    <t>基层医疗卫生机构</t>
  </si>
  <si>
    <t>21004</t>
  </si>
  <si>
    <t>公共卫生</t>
  </si>
  <si>
    <t>21007</t>
  </si>
  <si>
    <t>计划生育事务</t>
  </si>
  <si>
    <t>21011</t>
  </si>
  <si>
    <t>行政事业单位医疗</t>
  </si>
  <si>
    <t>21012</t>
  </si>
  <si>
    <t>财政对基本医疗保险基金的补助</t>
  </si>
  <si>
    <t>21013</t>
  </si>
  <si>
    <t>医疗救助</t>
  </si>
  <si>
    <t>21014</t>
  </si>
  <si>
    <t>优抚对象医疗</t>
  </si>
  <si>
    <t>21015</t>
  </si>
  <si>
    <t>医疗保障管理事务</t>
  </si>
  <si>
    <t>21016</t>
  </si>
  <si>
    <t>老龄卫生健康事务</t>
  </si>
  <si>
    <t>21017</t>
  </si>
  <si>
    <t>中医药事务</t>
  </si>
  <si>
    <t>21018</t>
  </si>
  <si>
    <t>疾病预防控制事务</t>
  </si>
  <si>
    <t>21099</t>
  </si>
  <si>
    <t>其他卫生健康支出</t>
  </si>
  <si>
    <t>21101</t>
  </si>
  <si>
    <t>环境保护管理事务</t>
  </si>
  <si>
    <t>21102</t>
  </si>
  <si>
    <t>环境监测与监察</t>
  </si>
  <si>
    <t>21103</t>
  </si>
  <si>
    <t>污染防治</t>
  </si>
  <si>
    <t>21104</t>
  </si>
  <si>
    <t>自然生态保护</t>
  </si>
  <si>
    <t>21105</t>
  </si>
  <si>
    <t>森林保护修复</t>
  </si>
  <si>
    <t>21107</t>
  </si>
  <si>
    <t>风沙荒漠治理</t>
  </si>
  <si>
    <t>21108</t>
  </si>
  <si>
    <t>退牧还草</t>
  </si>
  <si>
    <t>21109</t>
  </si>
  <si>
    <t>已垦草原退耕还草</t>
  </si>
  <si>
    <t>21110</t>
  </si>
  <si>
    <t>能源节约利用</t>
  </si>
  <si>
    <t>21111</t>
  </si>
  <si>
    <t>污染减排</t>
  </si>
  <si>
    <t>21112</t>
  </si>
  <si>
    <t>可再生能源</t>
  </si>
  <si>
    <t>21113</t>
  </si>
  <si>
    <t>循环经济</t>
  </si>
  <si>
    <t>21114</t>
  </si>
  <si>
    <t>能源管理事务</t>
  </si>
  <si>
    <t>21199</t>
  </si>
  <si>
    <t>其他节能环保支出</t>
  </si>
  <si>
    <t>21201</t>
  </si>
  <si>
    <t>城乡社区管理事务</t>
  </si>
  <si>
    <t>21202</t>
  </si>
  <si>
    <t>城乡社区规划与管理</t>
  </si>
  <si>
    <t>21203</t>
  </si>
  <si>
    <t>城乡社区公共设施</t>
  </si>
  <si>
    <t>21205</t>
  </si>
  <si>
    <t>城乡社区环境卫生</t>
  </si>
  <si>
    <t>21206</t>
  </si>
  <si>
    <t>建设市场管理与监督</t>
  </si>
  <si>
    <t>21299</t>
  </si>
  <si>
    <t>其他城乡社区支出</t>
  </si>
  <si>
    <t>21301</t>
  </si>
  <si>
    <t>农业农村</t>
  </si>
  <si>
    <t>21302</t>
  </si>
  <si>
    <t>林业和草原</t>
  </si>
  <si>
    <t>21303</t>
  </si>
  <si>
    <t>水利</t>
  </si>
  <si>
    <t>21305</t>
  </si>
  <si>
    <t>巩固脱贫攻坚成果衔接乡村振兴</t>
  </si>
  <si>
    <t>21307</t>
  </si>
  <si>
    <t>农村综合改革</t>
  </si>
  <si>
    <t>21308</t>
  </si>
  <si>
    <t>普惠金融发展支出</t>
  </si>
  <si>
    <t>21309</t>
  </si>
  <si>
    <t>目标价格补贴</t>
  </si>
  <si>
    <t>21399</t>
  </si>
  <si>
    <t>其他农林水支出</t>
  </si>
  <si>
    <t>21401</t>
  </si>
  <si>
    <t>公路水路运输</t>
  </si>
  <si>
    <t>21402</t>
  </si>
  <si>
    <t>铁路运输</t>
  </si>
  <si>
    <t>21403</t>
  </si>
  <si>
    <t>民用航空运输</t>
  </si>
  <si>
    <t>21405</t>
  </si>
  <si>
    <t>邮政业支出</t>
  </si>
  <si>
    <t>21499</t>
  </si>
  <si>
    <t>其他交通运输支出</t>
  </si>
  <si>
    <t>21501</t>
  </si>
  <si>
    <t>资源勘探开发</t>
  </si>
  <si>
    <t>21502</t>
  </si>
  <si>
    <t>制造业</t>
  </si>
  <si>
    <t>21503</t>
  </si>
  <si>
    <t>建筑业</t>
  </si>
  <si>
    <t>21505</t>
  </si>
  <si>
    <t>工业和信息产业监管</t>
  </si>
  <si>
    <t>21507</t>
  </si>
  <si>
    <t>国有资产监管</t>
  </si>
  <si>
    <t>21508</t>
  </si>
  <si>
    <t>支持中小企业发展和管理支出</t>
  </si>
  <si>
    <t>21599</t>
  </si>
  <si>
    <t>其他资源勘探工业信息等支出</t>
  </si>
  <si>
    <t>21602</t>
  </si>
  <si>
    <t>商业流通事务</t>
  </si>
  <si>
    <t>21606</t>
  </si>
  <si>
    <t>涉外发展服务支出</t>
  </si>
  <si>
    <t>21699</t>
  </si>
  <si>
    <t>其他商业服务业等支出</t>
  </si>
  <si>
    <t>21701</t>
  </si>
  <si>
    <t>金融部门行政支出</t>
  </si>
  <si>
    <t>21702</t>
  </si>
  <si>
    <t>金融部门监管支出</t>
  </si>
  <si>
    <t>21703</t>
  </si>
  <si>
    <t>金融发展支出</t>
  </si>
  <si>
    <t>21704</t>
  </si>
  <si>
    <t>金融调控支出</t>
  </si>
  <si>
    <t>21799</t>
  </si>
  <si>
    <t>其他金融支出</t>
  </si>
  <si>
    <t>21901</t>
  </si>
  <si>
    <t>21902</t>
  </si>
  <si>
    <t>21903</t>
  </si>
  <si>
    <t>21904</t>
  </si>
  <si>
    <t>21905</t>
  </si>
  <si>
    <t>21906</t>
  </si>
  <si>
    <t>21907</t>
  </si>
  <si>
    <t>21908</t>
  </si>
  <si>
    <t>21999</t>
  </si>
  <si>
    <t>22001</t>
  </si>
  <si>
    <t>自然资源事务</t>
  </si>
  <si>
    <t>22005</t>
  </si>
  <si>
    <t>气象事务</t>
  </si>
  <si>
    <t>22099</t>
  </si>
  <si>
    <t>其他自然资源海洋气象等支出</t>
  </si>
  <si>
    <t>22101</t>
  </si>
  <si>
    <t>保障性安居工程支出</t>
  </si>
  <si>
    <t>22102</t>
  </si>
  <si>
    <t>住房改革支出</t>
  </si>
  <si>
    <t>22103</t>
  </si>
  <si>
    <t>城乡社区住宅</t>
  </si>
  <si>
    <t>22201</t>
  </si>
  <si>
    <t>粮油物资事务</t>
  </si>
  <si>
    <t>22203</t>
  </si>
  <si>
    <t>能源储备</t>
  </si>
  <si>
    <t>22204</t>
  </si>
  <si>
    <t>粮油储备</t>
  </si>
  <si>
    <t>22205</t>
  </si>
  <si>
    <t>重要商品储备</t>
  </si>
  <si>
    <t>22401</t>
  </si>
  <si>
    <t>应急管理事务</t>
  </si>
  <si>
    <t>22402</t>
  </si>
  <si>
    <t>消防救援事务</t>
  </si>
  <si>
    <t>22404</t>
  </si>
  <si>
    <t>矿山安全</t>
  </si>
  <si>
    <t>22405</t>
  </si>
  <si>
    <t>地震事务</t>
  </si>
  <si>
    <t>22406</t>
  </si>
  <si>
    <t>自然灾害防治</t>
  </si>
  <si>
    <t>22407</t>
  </si>
  <si>
    <t>自然灾害救灾及恢复重建支出</t>
  </si>
  <si>
    <t>22499</t>
  </si>
  <si>
    <t>其他灾害防治及应急管理支出</t>
  </si>
  <si>
    <t>22902</t>
  </si>
  <si>
    <t>年初预留</t>
  </si>
  <si>
    <t>22999</t>
  </si>
  <si>
    <t>23203</t>
  </si>
  <si>
    <t>地方政府一般债务付息支出</t>
  </si>
  <si>
    <t>23303</t>
  </si>
  <si>
    <t>地方政府一般债务发行费用支出</t>
  </si>
  <si>
    <r>
      <t>2024</t>
    </r>
    <r>
      <rPr>
        <sz val="18"/>
        <rFont val="方正小标宋简体"/>
        <family val="0"/>
      </rPr>
      <t>年一般公共预算支出表</t>
    </r>
    <r>
      <rPr>
        <sz val="18"/>
        <rFont val="Times New Roman"/>
        <family val="1"/>
      </rPr>
      <t>(</t>
    </r>
    <r>
      <rPr>
        <sz val="18"/>
        <rFont val="宋体"/>
        <family val="0"/>
      </rPr>
      <t>项级明细）</t>
    </r>
  </si>
  <si>
    <r>
      <rPr>
        <sz val="11"/>
        <rFont val="仿宋_GB2312"/>
        <family val="0"/>
      </rPr>
      <t>单位：万元</t>
    </r>
  </si>
  <si>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</si>
  <si>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</si>
  <si>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</si>
  <si>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</si>
  <si>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</si>
  <si>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</si>
  <si>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</si>
  <si>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</si>
  <si>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</si>
  <si>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</si>
  <si>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</si>
  <si>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</si>
  <si>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</si>
  <si>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</si>
  <si>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</si>
  <si>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</si>
  <si>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</si>
  <si>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</si>
  <si>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</si>
  <si>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</si>
  <si>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</si>
  <si>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</si>
  <si>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2010201</t>
  </si>
  <si>
    <t>2010202</t>
  </si>
  <si>
    <t>2010203</t>
  </si>
  <si>
    <t>2010204</t>
  </si>
  <si>
    <t>政协会议</t>
  </si>
  <si>
    <t>2010205</t>
  </si>
  <si>
    <t>委员视察</t>
  </si>
  <si>
    <t>2010206</t>
  </si>
  <si>
    <t>参政议政</t>
  </si>
  <si>
    <t>2010250</t>
  </si>
  <si>
    <t>2010299</t>
  </si>
  <si>
    <t>其他政协事务支出</t>
  </si>
  <si>
    <t>2010301</t>
  </si>
  <si>
    <t>2010302</t>
  </si>
  <si>
    <t>2010303</t>
  </si>
  <si>
    <t>2010304</t>
  </si>
  <si>
    <t>专项服务</t>
  </si>
  <si>
    <t>2010305</t>
  </si>
  <si>
    <t>专项业务及机关事务管理</t>
  </si>
  <si>
    <t>2010306</t>
  </si>
  <si>
    <t>政务公开审批</t>
  </si>
  <si>
    <t>2010309</t>
  </si>
  <si>
    <t>参事事务</t>
  </si>
  <si>
    <t>2010350</t>
  </si>
  <si>
    <t>2010399</t>
  </si>
  <si>
    <t>其他政府办公厅（室）及相关机构事务支出</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</si>
  <si>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</si>
  <si>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</si>
  <si>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</si>
  <si>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</si>
  <si>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</si>
  <si>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</si>
  <si>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</si>
  <si>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</si>
  <si>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</si>
  <si>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</si>
  <si>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</si>
  <si>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</si>
  <si>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</si>
  <si>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</si>
  <si>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</si>
  <si>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</si>
  <si>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</si>
  <si>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</si>
  <si>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</si>
  <si>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</si>
  <si>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</si>
  <si>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</si>
  <si>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</si>
  <si>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</si>
  <si>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</si>
  <si>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</si>
  <si>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</si>
  <si>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</si>
  <si>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</si>
  <si>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</si>
  <si>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</si>
  <si>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</si>
  <si>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</si>
  <si>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</si>
  <si>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</si>
  <si>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</si>
  <si>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</si>
  <si>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</si>
  <si>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</si>
  <si>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</si>
  <si>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</si>
  <si>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</si>
  <si>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</si>
  <si>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</si>
  <si>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</si>
  <si>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</si>
  <si>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</si>
  <si>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</si>
  <si>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2010701</t>
  </si>
  <si>
    <t>2010702</t>
  </si>
  <si>
    <t>2010703</t>
  </si>
  <si>
    <t>2010709</t>
  </si>
  <si>
    <t>2010710</t>
  </si>
  <si>
    <t>税收业务</t>
  </si>
  <si>
    <t>2010750</t>
  </si>
  <si>
    <t>2010799</t>
  </si>
  <si>
    <t>其他税收事务支出</t>
  </si>
  <si>
    <t>2010801</t>
  </si>
  <si>
    <t>2010802</t>
  </si>
  <si>
    <t>2010803</t>
  </si>
  <si>
    <t>2010804</t>
  </si>
  <si>
    <t>审计业务</t>
  </si>
  <si>
    <t>2010805</t>
  </si>
  <si>
    <t>审计管理</t>
  </si>
  <si>
    <t>2010806</t>
  </si>
  <si>
    <t>2010850</t>
  </si>
  <si>
    <t>2010899</t>
  </si>
  <si>
    <t>其他审计事务支出</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</si>
  <si>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</si>
  <si>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</si>
  <si>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</si>
  <si>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</si>
  <si>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</si>
  <si>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</si>
  <si>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</si>
  <si>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</si>
  <si>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</si>
  <si>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</si>
  <si>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</si>
  <si>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</si>
  <si>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</si>
  <si>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</si>
  <si>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</si>
  <si>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</si>
  <si>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</si>
  <si>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</si>
  <si>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</si>
  <si>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2011101</t>
  </si>
  <si>
    <t>2011102</t>
  </si>
  <si>
    <t>2011103</t>
  </si>
  <si>
    <t>2011104</t>
  </si>
  <si>
    <t>大案要案查处</t>
  </si>
  <si>
    <t>2011105</t>
  </si>
  <si>
    <t>派驻派出机构</t>
  </si>
  <si>
    <t>2011106</t>
  </si>
  <si>
    <t>巡视工作</t>
  </si>
  <si>
    <t>2011150</t>
  </si>
  <si>
    <t>2011199</t>
  </si>
  <si>
    <t>其他纪检监察事务支出</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</si>
  <si>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</si>
  <si>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</si>
  <si>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</si>
  <si>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</si>
  <si>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</si>
  <si>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</si>
  <si>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</si>
  <si>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</si>
  <si>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</si>
  <si>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</si>
  <si>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</si>
  <si>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</si>
  <si>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</si>
  <si>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</si>
  <si>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</si>
  <si>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</si>
  <si>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</si>
  <si>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</si>
  <si>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</si>
  <si>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</si>
  <si>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</si>
  <si>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</si>
  <si>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</si>
  <si>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</si>
  <si>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</si>
  <si>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</si>
  <si>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</si>
  <si>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</si>
  <si>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</si>
  <si>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</si>
  <si>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</si>
  <si>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</si>
  <si>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</si>
  <si>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</si>
  <si>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2012301</t>
  </si>
  <si>
    <t>2012302</t>
  </si>
  <si>
    <t>2012303</t>
  </si>
  <si>
    <t>2012304</t>
  </si>
  <si>
    <t>民族工作专项</t>
  </si>
  <si>
    <t>2012350</t>
  </si>
  <si>
    <t>2012399</t>
  </si>
  <si>
    <t>其他民族事务支出</t>
  </si>
  <si>
    <t>2012501</t>
  </si>
  <si>
    <t>2012502</t>
  </si>
  <si>
    <t>2012503</t>
  </si>
  <si>
    <t>2012504</t>
  </si>
  <si>
    <t>港澳事务</t>
  </si>
  <si>
    <t>2012505</t>
  </si>
  <si>
    <t>台湾事务</t>
  </si>
  <si>
    <t>2012550</t>
  </si>
  <si>
    <t>2012599</t>
  </si>
  <si>
    <t>其他港澳台事务支出</t>
  </si>
  <si>
    <t>2012601</t>
  </si>
  <si>
    <t>2012602</t>
  </si>
  <si>
    <t>2012603</t>
  </si>
  <si>
    <t>2012604</t>
  </si>
  <si>
    <t>档案馆</t>
  </si>
  <si>
    <t>2012699</t>
  </si>
  <si>
    <t>其他档案事务支出</t>
  </si>
  <si>
    <t>2012801</t>
  </si>
  <si>
    <t>2012802</t>
  </si>
  <si>
    <t>2012803</t>
  </si>
  <si>
    <t>2012804</t>
  </si>
  <si>
    <t>2012850</t>
  </si>
  <si>
    <t>2012899</t>
  </si>
  <si>
    <t>其他民主党派及工商联事务支出</t>
  </si>
  <si>
    <t>2012901</t>
  </si>
  <si>
    <t>2012902</t>
  </si>
  <si>
    <t>2012903</t>
  </si>
  <si>
    <t>2012906</t>
  </si>
  <si>
    <t>工会事务</t>
  </si>
  <si>
    <t>2012950</t>
  </si>
  <si>
    <t>2012999</t>
  </si>
  <si>
    <t>其他群众团体事务支出</t>
  </si>
  <si>
    <t>2013101</t>
  </si>
  <si>
    <t>2013102</t>
  </si>
  <si>
    <t>2013103</t>
  </si>
  <si>
    <t>2013105</t>
  </si>
  <si>
    <t>专项业务</t>
  </si>
  <si>
    <t>2013150</t>
  </si>
  <si>
    <t>2013199</t>
  </si>
  <si>
    <t>其他党委办公厅（室）及相关机构事务支出</t>
  </si>
  <si>
    <t>2013201</t>
  </si>
  <si>
    <t>2013202</t>
  </si>
  <si>
    <t>2013203</t>
  </si>
  <si>
    <t>2013204</t>
  </si>
  <si>
    <t>公务员事务</t>
  </si>
  <si>
    <t>2013250</t>
  </si>
  <si>
    <t>2013299</t>
  </si>
  <si>
    <t>其他组织事务支出</t>
  </si>
  <si>
    <t>2013301</t>
  </si>
  <si>
    <t>2013302</t>
  </si>
  <si>
    <t>2013303</t>
  </si>
  <si>
    <t>2013304</t>
  </si>
  <si>
    <t>宣传管理</t>
  </si>
  <si>
    <t>2013350</t>
  </si>
  <si>
    <t>2013399</t>
  </si>
  <si>
    <t>其他宣传事务支出</t>
  </si>
  <si>
    <t>2013401</t>
  </si>
  <si>
    <t>2013402</t>
  </si>
  <si>
    <t>2013403</t>
  </si>
  <si>
    <t>2013404</t>
  </si>
  <si>
    <t>宗教事务</t>
  </si>
  <si>
    <t>2013405</t>
  </si>
  <si>
    <t>华侨事务</t>
  </si>
  <si>
    <t>2013450</t>
  </si>
  <si>
    <t>2013499</t>
  </si>
  <si>
    <t>其他统战事务支出</t>
  </si>
  <si>
    <t>2013501</t>
  </si>
  <si>
    <t>2013502</t>
  </si>
  <si>
    <t>2013503</t>
  </si>
  <si>
    <t>2013550</t>
  </si>
  <si>
    <t>2013599</t>
  </si>
  <si>
    <t>其他对外联络事务支出</t>
  </si>
  <si>
    <t>2013601</t>
  </si>
  <si>
    <t>2013602</t>
  </si>
  <si>
    <t>2013603</t>
  </si>
  <si>
    <t>2013650</t>
  </si>
  <si>
    <t>2013699</t>
  </si>
  <si>
    <t>2013701</t>
  </si>
  <si>
    <t>2013702</t>
  </si>
  <si>
    <t>2013703</t>
  </si>
  <si>
    <t>2013704</t>
  </si>
  <si>
    <t>信息安全事务</t>
  </si>
  <si>
    <t>2013750</t>
  </si>
  <si>
    <t>2013799</t>
  </si>
  <si>
    <t>其他网信事务支出</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</si>
  <si>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</si>
  <si>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</si>
  <si>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</si>
  <si>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</si>
  <si>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</si>
  <si>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</si>
  <si>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</si>
  <si>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</si>
  <si>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</si>
  <si>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</si>
  <si>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</si>
  <si>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</si>
  <si>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</si>
  <si>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</si>
  <si>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</si>
  <si>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</si>
  <si>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</si>
  <si>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</si>
  <si>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</si>
  <si>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</si>
  <si>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</si>
  <si>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</si>
  <si>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</si>
  <si>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2013901</t>
  </si>
  <si>
    <t>2013902</t>
  </si>
  <si>
    <t>2013903</t>
  </si>
  <si>
    <t>2013904</t>
  </si>
  <si>
    <t>2013950</t>
  </si>
  <si>
    <t>2013999</t>
  </si>
  <si>
    <t>其他社会工作事务支出</t>
  </si>
  <si>
    <t>2014001</t>
  </si>
  <si>
    <t>2014002</t>
  </si>
  <si>
    <t>2014003</t>
  </si>
  <si>
    <t>2014004</t>
  </si>
  <si>
    <t>信访业务</t>
  </si>
  <si>
    <t>2014099</t>
  </si>
  <si>
    <t>其他信访事务支出</t>
  </si>
  <si>
    <t>2019901</t>
  </si>
  <si>
    <t>国家赔偿费用支出</t>
  </si>
  <si>
    <t>2019999</t>
  </si>
  <si>
    <t>2020101</t>
  </si>
  <si>
    <t>2020102</t>
  </si>
  <si>
    <t>2020103</t>
  </si>
  <si>
    <t>2020104</t>
  </si>
  <si>
    <t>2020150</t>
  </si>
  <si>
    <t>2020199</t>
  </si>
  <si>
    <t>其他外交管理事务支出</t>
  </si>
  <si>
    <t>2020201</t>
  </si>
  <si>
    <t>驻外使领馆（团、处）</t>
  </si>
  <si>
    <t>2020202</t>
  </si>
  <si>
    <t>其他驻外机构支出</t>
  </si>
  <si>
    <t>2020304</t>
  </si>
  <si>
    <t>援外优惠贷款贴息</t>
  </si>
  <si>
    <t>2020306</t>
  </si>
  <si>
    <t>2020401</t>
  </si>
  <si>
    <t>国际组织会费</t>
  </si>
  <si>
    <t>2020402</t>
  </si>
  <si>
    <t>国际组织捐赠</t>
  </si>
  <si>
    <t>2020403</t>
  </si>
  <si>
    <t>维和摊款</t>
  </si>
  <si>
    <t>2020404</t>
  </si>
  <si>
    <t>国际组织股金及基金</t>
  </si>
  <si>
    <t>2020499</t>
  </si>
  <si>
    <t>其他国际组织支出</t>
  </si>
  <si>
    <t>2020503</t>
  </si>
  <si>
    <t>在华国际会议</t>
  </si>
  <si>
    <t>2020504</t>
  </si>
  <si>
    <t>国际交流活动</t>
  </si>
  <si>
    <t>2020505</t>
  </si>
  <si>
    <t>对外合作活动</t>
  </si>
  <si>
    <t>2020599</t>
  </si>
  <si>
    <t>其他对外合作与交流支出</t>
  </si>
  <si>
    <t>2020601</t>
  </si>
  <si>
    <t>2020701</t>
  </si>
  <si>
    <t>边界勘界</t>
  </si>
  <si>
    <t>2020702</t>
  </si>
  <si>
    <t>边界联检</t>
  </si>
  <si>
    <t>2020703</t>
  </si>
  <si>
    <t>边界界桩维护</t>
  </si>
  <si>
    <t>2020799</t>
  </si>
  <si>
    <t>2020801</t>
  </si>
  <si>
    <t>2020802</t>
  </si>
  <si>
    <t>2020803</t>
  </si>
  <si>
    <t>2020850</t>
  </si>
  <si>
    <t>2020899</t>
  </si>
  <si>
    <t>其他国际发展合作支出</t>
  </si>
  <si>
    <t>2029999</t>
  </si>
  <si>
    <t>2030101</t>
  </si>
  <si>
    <t>现役部队</t>
  </si>
  <si>
    <t>2030102</t>
  </si>
  <si>
    <t>预备役部队</t>
  </si>
  <si>
    <t>2030199</t>
  </si>
  <si>
    <t>其他军费支出</t>
  </si>
  <si>
    <t>2030401</t>
  </si>
  <si>
    <t>2030501</t>
  </si>
  <si>
    <t>2030601</t>
  </si>
  <si>
    <t>兵役征集</t>
  </si>
  <si>
    <t>2030602</t>
  </si>
  <si>
    <t>经济动员</t>
  </si>
  <si>
    <t>2030603</t>
  </si>
  <si>
    <t>人民防空</t>
  </si>
  <si>
    <t>2030604</t>
  </si>
  <si>
    <t>交通战备</t>
  </si>
  <si>
    <t>2030607</t>
  </si>
  <si>
    <t>民兵</t>
  </si>
  <si>
    <t>2030608</t>
  </si>
  <si>
    <t>边海防</t>
  </si>
  <si>
    <t>2030699</t>
  </si>
  <si>
    <t>其他国防动员支出</t>
  </si>
  <si>
    <t>2039999</t>
  </si>
  <si>
    <t>2040101</t>
  </si>
  <si>
    <t>2040199</t>
  </si>
  <si>
    <t>其他武装警察部队支出</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</si>
  <si>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</si>
  <si>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</si>
  <si>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</si>
  <si>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</si>
  <si>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</si>
  <si>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</si>
  <si>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</si>
  <si>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</si>
  <si>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</si>
  <si>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</si>
  <si>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</si>
  <si>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</si>
  <si>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</si>
  <si>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</si>
  <si>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</si>
  <si>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2040301</t>
  </si>
  <si>
    <t>2040302</t>
  </si>
  <si>
    <t>2040303</t>
  </si>
  <si>
    <t>2040304</t>
  </si>
  <si>
    <t>安全业务</t>
  </si>
  <si>
    <t>2040350</t>
  </si>
  <si>
    <t>2040399</t>
  </si>
  <si>
    <t>其他国家安全支出</t>
  </si>
  <si>
    <t>2040401</t>
  </si>
  <si>
    <t>2040402</t>
  </si>
  <si>
    <t>2040403</t>
  </si>
  <si>
    <t>2040409</t>
  </si>
  <si>
    <t>“两房”建设</t>
  </si>
  <si>
    <t>2040410</t>
  </si>
  <si>
    <t>检察监督</t>
  </si>
  <si>
    <t>2040450</t>
  </si>
  <si>
    <t>2040499</t>
  </si>
  <si>
    <t>其他检察支出</t>
  </si>
  <si>
    <t>2040501</t>
  </si>
  <si>
    <t>2040502</t>
  </si>
  <si>
    <t>2040503</t>
  </si>
  <si>
    <t>2040504</t>
  </si>
  <si>
    <t>案件审判</t>
  </si>
  <si>
    <t>2040505</t>
  </si>
  <si>
    <t>案件执行</t>
  </si>
  <si>
    <t>2040506</t>
  </si>
  <si>
    <t>“两庭”建设</t>
  </si>
  <si>
    <t>2040550</t>
  </si>
  <si>
    <t>2040599</t>
  </si>
  <si>
    <t>其他法院支出</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</si>
  <si>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</si>
  <si>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</si>
  <si>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</si>
  <si>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</si>
  <si>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</si>
  <si>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</si>
  <si>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</si>
  <si>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</si>
  <si>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</si>
  <si>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</si>
  <si>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</si>
  <si>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</si>
  <si>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</si>
  <si>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</si>
  <si>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</si>
  <si>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</si>
  <si>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法治建设</t>
  </si>
  <si>
    <t>2040613</t>
  </si>
  <si>
    <t>2040650</t>
  </si>
  <si>
    <t>2040699</t>
  </si>
  <si>
    <t>其他司法支出</t>
  </si>
  <si>
    <t>2040701</t>
  </si>
  <si>
    <t>2040702</t>
  </si>
  <si>
    <t>2040703</t>
  </si>
  <si>
    <t>2040704</t>
  </si>
  <si>
    <t>罪犯生活及医疗卫生</t>
  </si>
  <si>
    <t>2040705</t>
  </si>
  <si>
    <t>监狱业务及罪犯改造</t>
  </si>
  <si>
    <t>2040706</t>
  </si>
  <si>
    <t>狱政设施建设</t>
  </si>
  <si>
    <t>2040707</t>
  </si>
  <si>
    <t>2040750</t>
  </si>
  <si>
    <t>2040799</t>
  </si>
  <si>
    <t>其他监狱支出</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</si>
  <si>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</si>
  <si>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</si>
  <si>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</si>
  <si>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</si>
  <si>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</si>
  <si>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</si>
  <si>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</si>
  <si>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</si>
  <si>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</si>
  <si>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</si>
  <si>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</si>
  <si>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</si>
  <si>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</si>
  <si>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2040901</t>
  </si>
  <si>
    <t>2040902</t>
  </si>
  <si>
    <t>2040903</t>
  </si>
  <si>
    <t>2040904</t>
  </si>
  <si>
    <t>保密技术</t>
  </si>
  <si>
    <t>2040905</t>
  </si>
  <si>
    <t>保密管理</t>
  </si>
  <si>
    <t>2040950</t>
  </si>
  <si>
    <t>2040999</t>
  </si>
  <si>
    <t>其他国家保密支出</t>
  </si>
  <si>
    <t>2041001</t>
  </si>
  <si>
    <t>2041002</t>
  </si>
  <si>
    <t>2041006</t>
  </si>
  <si>
    <t>2041007</t>
  </si>
  <si>
    <t>缉私业务</t>
  </si>
  <si>
    <t>2041099</t>
  </si>
  <si>
    <t>其他缉私警察支出</t>
  </si>
  <si>
    <t>2049902</t>
  </si>
  <si>
    <t>国家司法救助支出</t>
  </si>
  <si>
    <t>2049999</t>
  </si>
  <si>
    <t>2050101</t>
  </si>
  <si>
    <t>2050102</t>
  </si>
  <si>
    <t>2050103</t>
  </si>
  <si>
    <t>2050199</t>
  </si>
  <si>
    <t>其他教育管理事务支出</t>
  </si>
  <si>
    <t>2050201</t>
  </si>
  <si>
    <t>学前教育</t>
  </si>
  <si>
    <t>2050202</t>
  </si>
  <si>
    <t>小学教育</t>
  </si>
  <si>
    <t>2050203</t>
  </si>
  <si>
    <t>初中教育</t>
  </si>
  <si>
    <t>2050204</t>
  </si>
  <si>
    <t>高中教育</t>
  </si>
  <si>
    <t>2050205</t>
  </si>
  <si>
    <t>高等教育</t>
  </si>
  <si>
    <t>2050299</t>
  </si>
  <si>
    <t>其他普通教育支出</t>
  </si>
  <si>
    <t>2050301</t>
  </si>
  <si>
    <t>初等职业教育</t>
  </si>
  <si>
    <t>2050302</t>
  </si>
  <si>
    <t>中等职业教育</t>
  </si>
  <si>
    <t>2050303</t>
  </si>
  <si>
    <t>技校教育</t>
  </si>
  <si>
    <t>2050305</t>
  </si>
  <si>
    <t>高等职业教育</t>
  </si>
  <si>
    <t>2050399</t>
  </si>
  <si>
    <t>其他职业教育支出</t>
  </si>
  <si>
    <t>2050401</t>
  </si>
  <si>
    <t>成人初等教育</t>
  </si>
  <si>
    <t>2050402</t>
  </si>
  <si>
    <t>成人中等教育</t>
  </si>
  <si>
    <t>2050403</t>
  </si>
  <si>
    <t>成人高等教育</t>
  </si>
  <si>
    <t>2050404</t>
  </si>
  <si>
    <t>成人广播电视教育</t>
  </si>
  <si>
    <t>2050499</t>
  </si>
  <si>
    <t>其他成人教育支出</t>
  </si>
  <si>
    <t>2050501</t>
  </si>
  <si>
    <t>广播电视学校</t>
  </si>
  <si>
    <t>2050502</t>
  </si>
  <si>
    <t>教育电视台</t>
  </si>
  <si>
    <t>2050599</t>
  </si>
  <si>
    <t>其他广播电视教育支出</t>
  </si>
  <si>
    <t>2050601</t>
  </si>
  <si>
    <t>出国留学教育</t>
  </si>
  <si>
    <t>2050602</t>
  </si>
  <si>
    <t>来华留学教育</t>
  </si>
  <si>
    <t>2050699</t>
  </si>
  <si>
    <t>其他留学教育支出</t>
  </si>
  <si>
    <t>2050701</t>
  </si>
  <si>
    <t>特殊学校教育</t>
  </si>
  <si>
    <t>2050702</t>
  </si>
  <si>
    <t>工读学校教育</t>
  </si>
  <si>
    <t>2050799</t>
  </si>
  <si>
    <t>其他特殊教育支出</t>
  </si>
  <si>
    <t>2050801</t>
  </si>
  <si>
    <t>教师进修</t>
  </si>
  <si>
    <t>2050802</t>
  </si>
  <si>
    <t>干部教育</t>
  </si>
  <si>
    <t>2050803</t>
  </si>
  <si>
    <t>培训支出</t>
  </si>
  <si>
    <t>2050804</t>
  </si>
  <si>
    <t>退役士兵能力提升</t>
  </si>
  <si>
    <t>2050899</t>
  </si>
  <si>
    <t>其他进修及培训</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</si>
  <si>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</si>
  <si>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</si>
  <si>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</si>
  <si>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</si>
  <si>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</si>
  <si>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</si>
  <si>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</si>
  <si>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</si>
  <si>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</si>
  <si>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</si>
  <si>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</si>
  <si>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</si>
  <si>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2059999</t>
  </si>
  <si>
    <t>2060101</t>
  </si>
  <si>
    <t>2060102</t>
  </si>
  <si>
    <t>2060103</t>
  </si>
  <si>
    <t>2060199</t>
  </si>
  <si>
    <t>其他科学技术管理事务支出</t>
  </si>
  <si>
    <t>2060201</t>
  </si>
  <si>
    <t>机构运行</t>
  </si>
  <si>
    <t>2060203</t>
  </si>
  <si>
    <t>自然科学基金</t>
  </si>
  <si>
    <t>2060204</t>
  </si>
  <si>
    <t>实验室及相关设施</t>
  </si>
  <si>
    <t>2060205</t>
  </si>
  <si>
    <t>重大科学工程</t>
  </si>
  <si>
    <t>2060206</t>
  </si>
  <si>
    <t>专项基础科研</t>
  </si>
  <si>
    <t>2060207</t>
  </si>
  <si>
    <t>专项技术基础</t>
  </si>
  <si>
    <t>2060208</t>
  </si>
  <si>
    <t>科技人才队伍建设</t>
  </si>
  <si>
    <t>2060299</t>
  </si>
  <si>
    <t>其他基础研究支出</t>
  </si>
  <si>
    <t>2060301</t>
  </si>
  <si>
    <t>2060302</t>
  </si>
  <si>
    <t>社会公益研究</t>
  </si>
  <si>
    <t>2060303</t>
  </si>
  <si>
    <t>高技术研究</t>
  </si>
  <si>
    <t>2060304</t>
  </si>
  <si>
    <t>专项科研试制</t>
  </si>
  <si>
    <t>2060399</t>
  </si>
  <si>
    <t>其他应用研究支出</t>
  </si>
  <si>
    <t>2060401</t>
  </si>
  <si>
    <t>2060404</t>
  </si>
  <si>
    <t>科技成果转化与扩散</t>
  </si>
  <si>
    <t>2060405</t>
  </si>
  <si>
    <t>共性技术研究与开发</t>
  </si>
  <si>
    <t>2060499</t>
  </si>
  <si>
    <t>其他技术研究与开发支出</t>
  </si>
  <si>
    <t>2060501</t>
  </si>
  <si>
    <t>2060502</t>
  </si>
  <si>
    <t>技术创新服务体系</t>
  </si>
  <si>
    <t>2060503</t>
  </si>
  <si>
    <t>科技条件专项</t>
  </si>
  <si>
    <t>2060599</t>
  </si>
  <si>
    <t>其他科技条件与服务支出</t>
  </si>
  <si>
    <t>2060601</t>
  </si>
  <si>
    <t>社会科学研究机构</t>
  </si>
  <si>
    <t>2060602</t>
  </si>
  <si>
    <t>社会科学研究</t>
  </si>
  <si>
    <t>2060603</t>
  </si>
  <si>
    <t>社科基金支出</t>
  </si>
  <si>
    <t>2060699</t>
  </si>
  <si>
    <t>其他社会科学支出</t>
  </si>
  <si>
    <t>2060701</t>
  </si>
  <si>
    <t>2060702</t>
  </si>
  <si>
    <t>科普活动</t>
  </si>
  <si>
    <t>2060703</t>
  </si>
  <si>
    <t>青少年科技活动</t>
  </si>
  <si>
    <t>2060704</t>
  </si>
  <si>
    <t>学术交流活动</t>
  </si>
  <si>
    <t>2060705</t>
  </si>
  <si>
    <t>科技馆站</t>
  </si>
  <si>
    <t>2060799</t>
  </si>
  <si>
    <t>其他科学技术普及支出</t>
  </si>
  <si>
    <t>2060801</t>
  </si>
  <si>
    <t>国际交流与合作</t>
  </si>
  <si>
    <t>2060802</t>
  </si>
  <si>
    <t>重大科技合作项目</t>
  </si>
  <si>
    <t>2060899</t>
  </si>
  <si>
    <t>其他科技交流与合作支出</t>
  </si>
  <si>
    <t>2060901</t>
  </si>
  <si>
    <t>科技重大专项</t>
  </si>
  <si>
    <t>2060902</t>
  </si>
  <si>
    <t>重点研发计划</t>
  </si>
  <si>
    <t>2060999</t>
  </si>
  <si>
    <t>其他科技重大项目</t>
  </si>
  <si>
    <t>2069901</t>
  </si>
  <si>
    <t>科技奖励</t>
  </si>
  <si>
    <t>2069902</t>
  </si>
  <si>
    <t>核应急</t>
  </si>
  <si>
    <t>2069903</t>
  </si>
  <si>
    <t>转制科研机构</t>
  </si>
  <si>
    <t>2069999</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</si>
  <si>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</si>
  <si>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</si>
  <si>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</si>
  <si>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</si>
  <si>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</si>
  <si>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</si>
  <si>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</si>
  <si>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</si>
  <si>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</si>
  <si>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</si>
  <si>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</si>
  <si>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</si>
  <si>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</si>
  <si>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</si>
  <si>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</si>
  <si>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</si>
  <si>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</si>
  <si>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</si>
  <si>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</si>
  <si>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</si>
  <si>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</si>
  <si>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</si>
  <si>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</si>
  <si>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</si>
  <si>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</si>
  <si>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</si>
  <si>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</si>
  <si>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2070201</t>
  </si>
  <si>
    <t>2070202</t>
  </si>
  <si>
    <t>2070203</t>
  </si>
  <si>
    <t>2070204</t>
  </si>
  <si>
    <t>文物保护</t>
  </si>
  <si>
    <t>2070205</t>
  </si>
  <si>
    <t>博物馆</t>
  </si>
  <si>
    <t>2070206</t>
  </si>
  <si>
    <t>历史名城与古迹</t>
  </si>
  <si>
    <t>2070299</t>
  </si>
  <si>
    <t>其他文物支出</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</si>
  <si>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</si>
  <si>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</si>
  <si>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</si>
  <si>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</si>
  <si>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</si>
  <si>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</si>
  <si>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</si>
  <si>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</si>
  <si>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</si>
  <si>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</si>
  <si>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</si>
  <si>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</si>
  <si>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</si>
  <si>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</si>
  <si>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</si>
  <si>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</si>
  <si>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</si>
  <si>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2070601</t>
  </si>
  <si>
    <t>2070602</t>
  </si>
  <si>
    <t>2070603</t>
  </si>
  <si>
    <t>2070604</t>
  </si>
  <si>
    <t>新闻通讯</t>
  </si>
  <si>
    <t>2070605</t>
  </si>
  <si>
    <t>出版发行</t>
  </si>
  <si>
    <t>2070606</t>
  </si>
  <si>
    <t>版权管理</t>
  </si>
  <si>
    <t>2070607</t>
  </si>
  <si>
    <t>电影</t>
  </si>
  <si>
    <t>2070699</t>
  </si>
  <si>
    <t>其他新闻出版电影支出</t>
  </si>
  <si>
    <t>2070801</t>
  </si>
  <si>
    <t>2070802</t>
  </si>
  <si>
    <t>2070803</t>
  </si>
  <si>
    <t>2070806</t>
  </si>
  <si>
    <t>监测监管</t>
  </si>
  <si>
    <t>2070807</t>
  </si>
  <si>
    <t>传输发射</t>
  </si>
  <si>
    <t>2070808</t>
  </si>
  <si>
    <t>广播电视事务</t>
  </si>
  <si>
    <t>2070899</t>
  </si>
  <si>
    <t>其他广播电视支出</t>
  </si>
  <si>
    <t>2079902</t>
  </si>
  <si>
    <t>宣传文化发展专项支出</t>
  </si>
  <si>
    <t>2079903</t>
  </si>
  <si>
    <t>文化产业发展专项支出</t>
  </si>
  <si>
    <t>2079999</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</si>
  <si>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</si>
  <si>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</si>
  <si>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</si>
  <si>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</si>
  <si>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</si>
  <si>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</si>
  <si>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</si>
  <si>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</si>
  <si>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</si>
  <si>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</si>
  <si>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</si>
  <si>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</si>
  <si>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</si>
  <si>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</si>
  <si>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</si>
  <si>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</si>
  <si>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</si>
  <si>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</si>
  <si>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</si>
  <si>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</si>
  <si>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2080113</t>
  </si>
  <si>
    <t>政府特殊津贴</t>
  </si>
  <si>
    <t>2080114</t>
  </si>
  <si>
    <t>资助留学回国人员</t>
  </si>
  <si>
    <t>2080115</t>
  </si>
  <si>
    <t>博士后日常经费</t>
  </si>
  <si>
    <t>2080116</t>
  </si>
  <si>
    <t>引进人才费用</t>
  </si>
  <si>
    <t>2080150</t>
  </si>
  <si>
    <t>2080199</t>
  </si>
  <si>
    <t>其他人力资源和社会保障管理事务支出</t>
  </si>
  <si>
    <t>2080201</t>
  </si>
  <si>
    <t>2080202</t>
  </si>
  <si>
    <t>2080203</t>
  </si>
  <si>
    <t>2080206</t>
  </si>
  <si>
    <t>社会组织管理</t>
  </si>
  <si>
    <t>2080207</t>
  </si>
  <si>
    <t>行政区划和地名管理</t>
  </si>
  <si>
    <t>2080208</t>
  </si>
  <si>
    <t>基层政权建设和社区治理</t>
  </si>
  <si>
    <t>2080299</t>
  </si>
  <si>
    <t>其他民政管理事务支出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</si>
  <si>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</si>
  <si>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</si>
  <si>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</si>
  <si>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</si>
  <si>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</si>
  <si>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</si>
  <si>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</si>
  <si>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</si>
  <si>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</si>
  <si>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</si>
  <si>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</si>
  <si>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</si>
  <si>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2080508</t>
  </si>
  <si>
    <t>对机关事业单位职业年金的补助</t>
  </si>
  <si>
    <t>2080599</t>
  </si>
  <si>
    <t>其他行政事业单位养老支出</t>
  </si>
  <si>
    <t>2080601</t>
  </si>
  <si>
    <t>企业关闭破产补助</t>
  </si>
  <si>
    <t>2080602</t>
  </si>
  <si>
    <t>厂办大集体改革补助</t>
  </si>
  <si>
    <t>2080699</t>
  </si>
  <si>
    <t>其他企业改革发展补助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</si>
  <si>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</si>
  <si>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</si>
  <si>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</si>
  <si>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</si>
  <si>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</si>
  <si>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</si>
  <si>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</si>
  <si>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</si>
  <si>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</si>
  <si>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</si>
  <si>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</si>
  <si>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</si>
  <si>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</si>
  <si>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</si>
  <si>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</si>
  <si>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促进创业补贴</t>
  </si>
  <si>
    <t>2080799</t>
  </si>
  <si>
    <t>其他就业补助支出</t>
  </si>
  <si>
    <t>2080801</t>
  </si>
  <si>
    <t>死亡抚恤</t>
  </si>
  <si>
    <t>2080802</t>
  </si>
  <si>
    <t>伤残抚恤</t>
  </si>
  <si>
    <t>2080803</t>
  </si>
  <si>
    <t>在乡复员、退伍军人生活补助</t>
  </si>
  <si>
    <t>2080805</t>
  </si>
  <si>
    <t>义务兵优待</t>
  </si>
  <si>
    <t>2080806</t>
  </si>
  <si>
    <t>农村籍退役士兵老年生活补助</t>
  </si>
  <si>
    <t>2080807</t>
  </si>
  <si>
    <t>光荣院</t>
  </si>
  <si>
    <t>2080808</t>
  </si>
  <si>
    <t>褒扬纪念</t>
  </si>
  <si>
    <t>2080899</t>
  </si>
  <si>
    <t>其他优抚支出</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</si>
  <si>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</si>
  <si>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</si>
  <si>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</si>
  <si>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</si>
  <si>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</si>
  <si>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</si>
  <si>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</si>
  <si>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</si>
  <si>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</si>
  <si>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</si>
  <si>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</si>
  <si>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</si>
  <si>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</si>
  <si>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</si>
  <si>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</si>
  <si>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</si>
  <si>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</si>
  <si>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</si>
  <si>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</si>
  <si>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</si>
  <si>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</si>
  <si>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</si>
  <si>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</si>
  <si>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</si>
  <si>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</si>
  <si>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</si>
  <si>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2081101</t>
  </si>
  <si>
    <t>2081102</t>
  </si>
  <si>
    <t>2081103</t>
  </si>
  <si>
    <t>2081104</t>
  </si>
  <si>
    <t>残疾人康复</t>
  </si>
  <si>
    <t>2081105</t>
  </si>
  <si>
    <t>残疾人就业</t>
  </si>
  <si>
    <t>2081106</t>
  </si>
  <si>
    <t>残疾人体育</t>
  </si>
  <si>
    <t>2081107</t>
  </si>
  <si>
    <t>残疾人生活和护理补贴</t>
  </si>
  <si>
    <t>2081199</t>
  </si>
  <si>
    <t>其他残疾人事业支出</t>
  </si>
  <si>
    <t>2081601</t>
  </si>
  <si>
    <t>2081602</t>
  </si>
  <si>
    <t>2081603</t>
  </si>
  <si>
    <t>2081650</t>
  </si>
  <si>
    <t>2081699</t>
  </si>
  <si>
    <t>其他红十字事业支出</t>
  </si>
  <si>
    <t>2081901</t>
  </si>
  <si>
    <t>城市最低生活保障金支出</t>
  </si>
  <si>
    <t>2081902</t>
  </si>
  <si>
    <t>农村最低生活保障金支出</t>
  </si>
  <si>
    <t>2082001</t>
  </si>
  <si>
    <t>临时救助支出</t>
  </si>
  <si>
    <t>2082002</t>
  </si>
  <si>
    <t>流浪乞讨人员救助支出</t>
  </si>
  <si>
    <t>2082101</t>
  </si>
  <si>
    <t>城市特困人员救助供养支出</t>
  </si>
  <si>
    <t>2082102</t>
  </si>
  <si>
    <t>农村特困人员救助供养支出</t>
  </si>
  <si>
    <t>2082401</t>
  </si>
  <si>
    <t>对道路交通事故社会救助基金的补助</t>
  </si>
  <si>
    <t>2082402</t>
  </si>
  <si>
    <t>交强险罚款收入补助基金支出</t>
  </si>
  <si>
    <t>2082501</t>
  </si>
  <si>
    <t>其他城市生活救助</t>
  </si>
  <si>
    <t>2082502</t>
  </si>
  <si>
    <t>其他农村生活救助</t>
  </si>
  <si>
    <t>2082601</t>
  </si>
  <si>
    <t>财政对企业职工基本养老保险基金的补助</t>
  </si>
  <si>
    <t>2082602</t>
  </si>
  <si>
    <t>财政对城乡居民基本养老保险基金的补助</t>
  </si>
  <si>
    <t>2082699</t>
  </si>
  <si>
    <t>财政对其他基本养老保险基金的补助</t>
  </si>
  <si>
    <t>2082701</t>
  </si>
  <si>
    <t>财政对失业保险基金的补助</t>
  </si>
  <si>
    <t>2082702</t>
  </si>
  <si>
    <t>财政对工伤保险基金的补助</t>
  </si>
  <si>
    <t>2082799</t>
  </si>
  <si>
    <t>其他财政对社会保险基金的补助</t>
  </si>
  <si>
    <t>2082801</t>
  </si>
  <si>
    <t>2082802</t>
  </si>
  <si>
    <t>2082803</t>
  </si>
  <si>
    <t>2082804</t>
  </si>
  <si>
    <t>拥军优属</t>
  </si>
  <si>
    <t>2082805</t>
  </si>
  <si>
    <t>军供保障</t>
  </si>
  <si>
    <t>2082806</t>
  </si>
  <si>
    <t>2082850</t>
  </si>
  <si>
    <t>2082899</t>
  </si>
  <si>
    <t>其他退役军人事务管理支出</t>
  </si>
  <si>
    <t>2083001</t>
  </si>
  <si>
    <t>财政代缴城乡居民基本养老保险费支出</t>
  </si>
  <si>
    <t>2083099</t>
  </si>
  <si>
    <t>财政代缴其他社会保险费支出</t>
  </si>
  <si>
    <t>2089999</t>
  </si>
  <si>
    <t>2100101</t>
  </si>
  <si>
    <t>2100102</t>
  </si>
  <si>
    <t>2100103</t>
  </si>
  <si>
    <t>2100199</t>
  </si>
  <si>
    <t>其他卫生健康管理事务支出</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</si>
  <si>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</si>
  <si>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</si>
  <si>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</si>
  <si>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</si>
  <si>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</si>
  <si>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</si>
  <si>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</si>
  <si>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</si>
  <si>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</si>
  <si>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</si>
  <si>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</si>
  <si>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</si>
  <si>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</si>
  <si>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</si>
  <si>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</si>
  <si>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</si>
  <si>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</si>
  <si>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</si>
  <si>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</si>
  <si>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</si>
  <si>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</si>
  <si>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</si>
  <si>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</si>
  <si>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</si>
  <si>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2100213</t>
  </si>
  <si>
    <t>优抚医院</t>
  </si>
  <si>
    <t>2100299</t>
  </si>
  <si>
    <t>其他公立医院支出</t>
  </si>
  <si>
    <t>2100301</t>
  </si>
  <si>
    <t>城市社区卫生机构</t>
  </si>
  <si>
    <t>2100302</t>
  </si>
  <si>
    <t>乡镇卫生院</t>
  </si>
  <si>
    <t>2100399</t>
  </si>
  <si>
    <t>其他基层医疗卫生机构支出</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</si>
  <si>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</si>
  <si>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</si>
  <si>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</si>
  <si>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</si>
  <si>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</si>
  <si>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</si>
  <si>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</si>
  <si>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</si>
  <si>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</si>
  <si>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</si>
  <si>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</si>
  <si>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</si>
  <si>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</si>
  <si>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</si>
  <si>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</si>
  <si>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</si>
  <si>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</si>
  <si>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</si>
  <si>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</si>
  <si>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</si>
  <si>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</si>
  <si>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</si>
  <si>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2100716</t>
  </si>
  <si>
    <t>计划生育机构</t>
  </si>
  <si>
    <t>2100717</t>
  </si>
  <si>
    <t>计划生育服务</t>
  </si>
  <si>
    <t>2100799</t>
  </si>
  <si>
    <t>其他计划生育事务支出</t>
  </si>
  <si>
    <t>2101101</t>
  </si>
  <si>
    <t>行政单位医疗</t>
  </si>
  <si>
    <t>2101102</t>
  </si>
  <si>
    <t>事业单位医疗</t>
  </si>
  <si>
    <t>2101103</t>
  </si>
  <si>
    <t>公务员医疗补助</t>
  </si>
  <si>
    <t>2101199</t>
  </si>
  <si>
    <t>其他行政事业单位医疗支出</t>
  </si>
  <si>
    <t>2101201</t>
  </si>
  <si>
    <t>财政对职工基本医疗保险基金的补助</t>
  </si>
  <si>
    <t>2101202</t>
  </si>
  <si>
    <t>财政对城乡居民基本医疗保险基金的补助</t>
  </si>
  <si>
    <t>2101299</t>
  </si>
  <si>
    <t>财政对其他基本医疗保险基金的补助</t>
  </si>
  <si>
    <t>2101301</t>
  </si>
  <si>
    <t>城乡医疗救助</t>
  </si>
  <si>
    <t>2101302</t>
  </si>
  <si>
    <t>疾病应急救助</t>
  </si>
  <si>
    <t>2101399</t>
  </si>
  <si>
    <t>其他医疗救助支出</t>
  </si>
  <si>
    <t>2101401</t>
  </si>
  <si>
    <t>优抚对象医疗补助</t>
  </si>
  <si>
    <t>2101499</t>
  </si>
  <si>
    <t>其他优抚对象医疗支出</t>
  </si>
  <si>
    <t>2101501</t>
  </si>
  <si>
    <t>2101502</t>
  </si>
  <si>
    <t>2101503</t>
  </si>
  <si>
    <t>2101504</t>
  </si>
  <si>
    <t>2101505</t>
  </si>
  <si>
    <t>医疗保障政策管理</t>
  </si>
  <si>
    <t>2101506</t>
  </si>
  <si>
    <t>医疗保障经办事务</t>
  </si>
  <si>
    <t>2101550</t>
  </si>
  <si>
    <t>2101599</t>
  </si>
  <si>
    <t>其他医疗保障管理事务支出</t>
  </si>
  <si>
    <t>2101601</t>
  </si>
  <si>
    <t>2101701</t>
  </si>
  <si>
    <t>2101702</t>
  </si>
  <si>
    <t>2101703</t>
  </si>
  <si>
    <t>2101704</t>
  </si>
  <si>
    <t>中医（民族医）药专项</t>
  </si>
  <si>
    <t>2101799</t>
  </si>
  <si>
    <t>其他中医药事务支出</t>
  </si>
  <si>
    <t>2101801</t>
  </si>
  <si>
    <t>2101802</t>
  </si>
  <si>
    <t>2101803</t>
  </si>
  <si>
    <t>2101899</t>
  </si>
  <si>
    <t>其他疾病预防控制事务支出</t>
  </si>
  <si>
    <t>2109999</t>
  </si>
  <si>
    <t>2110101</t>
  </si>
  <si>
    <t>2110102</t>
  </si>
  <si>
    <t>2110103</t>
  </si>
  <si>
    <t>2110104</t>
  </si>
  <si>
    <t>生态环境保护宣传</t>
  </si>
  <si>
    <t>2110105</t>
  </si>
  <si>
    <t>环境保护法规、规划及标准</t>
  </si>
  <si>
    <t>2110106</t>
  </si>
  <si>
    <t>生态环境国际合作及履约</t>
  </si>
  <si>
    <t>2110107</t>
  </si>
  <si>
    <t>生态环境保护行政许可</t>
  </si>
  <si>
    <t>2110108</t>
  </si>
  <si>
    <t>应对气候变化管理事务</t>
  </si>
  <si>
    <t>2110199</t>
  </si>
  <si>
    <t>其他环境保护管理事务支出</t>
  </si>
  <si>
    <t>2110203</t>
  </si>
  <si>
    <t>建设项目环评审查与监督</t>
  </si>
  <si>
    <t>2110204</t>
  </si>
  <si>
    <t>核与辐射安全监督</t>
  </si>
  <si>
    <t>2110299</t>
  </si>
  <si>
    <t>其他环境监测与监察支出</t>
  </si>
  <si>
    <t>2110301</t>
  </si>
  <si>
    <t>大气</t>
  </si>
  <si>
    <t>2110302</t>
  </si>
  <si>
    <t>水体</t>
  </si>
  <si>
    <t>2110303</t>
  </si>
  <si>
    <t>噪声</t>
  </si>
  <si>
    <t>2110304</t>
  </si>
  <si>
    <t>固体废弃物与化学品</t>
  </si>
  <si>
    <t>2110305</t>
  </si>
  <si>
    <t>放射源和放射性废物监管</t>
  </si>
  <si>
    <t>2110306</t>
  </si>
  <si>
    <t>辐射</t>
  </si>
  <si>
    <t>2110307</t>
  </si>
  <si>
    <t>土壤</t>
  </si>
  <si>
    <t>2110399</t>
  </si>
  <si>
    <t>其他污染防治支出</t>
  </si>
  <si>
    <t>2110401</t>
  </si>
  <si>
    <t>生态保护</t>
  </si>
  <si>
    <t>2110402</t>
  </si>
  <si>
    <t>农村环境保护</t>
  </si>
  <si>
    <t>2110404</t>
  </si>
  <si>
    <t>生物及物种资源保护</t>
  </si>
  <si>
    <t>2110405</t>
  </si>
  <si>
    <t>草原生态修复治理</t>
  </si>
  <si>
    <t>2110406</t>
  </si>
  <si>
    <t>自然保护地</t>
  </si>
  <si>
    <t>2110499</t>
  </si>
  <si>
    <t>其他自然生态保护支出</t>
  </si>
  <si>
    <t>2110501</t>
  </si>
  <si>
    <t>森林管护</t>
  </si>
  <si>
    <t>2110502</t>
  </si>
  <si>
    <t>社会保险补助</t>
  </si>
  <si>
    <t>2110503</t>
  </si>
  <si>
    <t>政策性社会性支出补助</t>
  </si>
  <si>
    <t>2110506</t>
  </si>
  <si>
    <t>天然林保护工程建设</t>
  </si>
  <si>
    <t>2110507</t>
  </si>
  <si>
    <t>停伐补助</t>
  </si>
  <si>
    <t>2110599</t>
  </si>
  <si>
    <t>其他森林保护修复支出</t>
  </si>
  <si>
    <t>2110704</t>
  </si>
  <si>
    <t>京津风沙源治理工程建设</t>
  </si>
  <si>
    <t>2110799</t>
  </si>
  <si>
    <t>其他风沙荒漠治理支出</t>
  </si>
  <si>
    <t>2110804</t>
  </si>
  <si>
    <t>退牧还草工程建设</t>
  </si>
  <si>
    <t>2110899</t>
  </si>
  <si>
    <t>其他退牧还草支出</t>
  </si>
  <si>
    <t>2110901</t>
  </si>
  <si>
    <t>2111001</t>
  </si>
  <si>
    <t>2111101</t>
  </si>
  <si>
    <t>生态环境监测与信息</t>
  </si>
  <si>
    <t>2111102</t>
  </si>
  <si>
    <t>生态环境执法监察</t>
  </si>
  <si>
    <t>2111103</t>
  </si>
  <si>
    <t>减排专项支出</t>
  </si>
  <si>
    <t>2111104</t>
  </si>
  <si>
    <t>清洁生产专项支出</t>
  </si>
  <si>
    <t>2111199</t>
  </si>
  <si>
    <t>其他污染减排支出</t>
  </si>
  <si>
    <t>2111201</t>
  </si>
  <si>
    <t>2111301</t>
  </si>
  <si>
    <t>2111401</t>
  </si>
  <si>
    <t>2111402</t>
  </si>
  <si>
    <t>2111403</t>
  </si>
  <si>
    <t>2111406</t>
  </si>
  <si>
    <t>能源科技装备</t>
  </si>
  <si>
    <t>2111407</t>
  </si>
  <si>
    <t>能源行业管理</t>
  </si>
  <si>
    <t>2111408</t>
  </si>
  <si>
    <t>能源管理</t>
  </si>
  <si>
    <t>2111411</t>
  </si>
  <si>
    <t>2111413</t>
  </si>
  <si>
    <t>农村电网建设</t>
  </si>
  <si>
    <t>2111450</t>
  </si>
  <si>
    <t>2111499</t>
  </si>
  <si>
    <t>其他能源管理事务支出</t>
  </si>
  <si>
    <t>2119999</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</si>
  <si>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</si>
  <si>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</si>
  <si>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</si>
  <si>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</si>
  <si>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</si>
  <si>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</si>
  <si>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</si>
  <si>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</si>
  <si>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</si>
  <si>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</si>
  <si>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</si>
  <si>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</si>
  <si>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</si>
  <si>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</si>
  <si>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</si>
  <si>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</si>
  <si>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</si>
  <si>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2120201</t>
  </si>
  <si>
    <t>2120303</t>
  </si>
  <si>
    <t>小城镇基础设施建设</t>
  </si>
  <si>
    <t>2120399</t>
  </si>
  <si>
    <t>其他城乡社区公共设施支出</t>
  </si>
  <si>
    <t>2120501</t>
  </si>
  <si>
    <t>2120601</t>
  </si>
  <si>
    <t>2129999</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</si>
  <si>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</si>
  <si>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</si>
  <si>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</si>
  <si>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</si>
  <si>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</si>
  <si>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</si>
  <si>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</si>
  <si>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</si>
  <si>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</si>
  <si>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</si>
  <si>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</si>
  <si>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</si>
  <si>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</si>
  <si>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</si>
  <si>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</si>
  <si>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</si>
  <si>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</si>
  <si>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</si>
  <si>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</si>
  <si>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</si>
  <si>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</si>
  <si>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</si>
  <si>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</si>
  <si>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</si>
  <si>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</si>
  <si>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</si>
  <si>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</si>
  <si>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</si>
  <si>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</si>
  <si>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</si>
  <si>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</si>
  <si>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</si>
  <si>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</si>
  <si>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</si>
  <si>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</si>
  <si>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农业生态资源保护</t>
  </si>
  <si>
    <t>2130142</t>
  </si>
  <si>
    <t>乡村道路建设</t>
  </si>
  <si>
    <t>2130148</t>
  </si>
  <si>
    <t>渔业发展</t>
  </si>
  <si>
    <t>2130152</t>
  </si>
  <si>
    <t>对高校毕业生到基层任职补助</t>
  </si>
  <si>
    <t>2130153</t>
  </si>
  <si>
    <t>耕地建设与利用</t>
  </si>
  <si>
    <t>2130199</t>
  </si>
  <si>
    <t>其他农业农村支出</t>
  </si>
  <si>
    <t>2130201</t>
  </si>
  <si>
    <t>2130202</t>
  </si>
  <si>
    <t>2130203</t>
  </si>
  <si>
    <t>2130204</t>
  </si>
  <si>
    <t>事业机构</t>
  </si>
  <si>
    <t>2130205</t>
  </si>
  <si>
    <t>森林资源培育</t>
  </si>
  <si>
    <t>2130206</t>
  </si>
  <si>
    <t>技术推广与转化</t>
  </si>
  <si>
    <t>2130207</t>
  </si>
  <si>
    <t>森林资源管理</t>
  </si>
  <si>
    <t>2130209</t>
  </si>
  <si>
    <t>森林生态效益补偿</t>
  </si>
  <si>
    <t>2130211</t>
  </si>
  <si>
    <t>动植物保护</t>
  </si>
  <si>
    <t>2130212</t>
  </si>
  <si>
    <t>湿地保护</t>
  </si>
  <si>
    <t>2130213</t>
  </si>
  <si>
    <t>执法与监督</t>
  </si>
  <si>
    <t>2130217</t>
  </si>
  <si>
    <t>防沙治沙</t>
  </si>
  <si>
    <t>2130220</t>
  </si>
  <si>
    <t>2130221</t>
  </si>
  <si>
    <t>产业化管理</t>
  </si>
  <si>
    <t>2130223</t>
  </si>
  <si>
    <t>信息管理</t>
  </si>
  <si>
    <t>2130226</t>
  </si>
  <si>
    <t>林区公共支出</t>
  </si>
  <si>
    <t>2130227</t>
  </si>
  <si>
    <t>贷款贴息</t>
  </si>
  <si>
    <t>2130234</t>
  </si>
  <si>
    <t>林业草原防灾减灾</t>
  </si>
  <si>
    <t>2130236</t>
  </si>
  <si>
    <t>草原管理</t>
  </si>
  <si>
    <t>2130237</t>
  </si>
  <si>
    <t>2130238</t>
  </si>
  <si>
    <t>退耕还林还草</t>
  </si>
  <si>
    <t>2130299</t>
  </si>
  <si>
    <t>其他林业和草原支出</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</si>
  <si>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</si>
  <si>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</si>
  <si>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</si>
  <si>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</si>
  <si>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</si>
  <si>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</si>
  <si>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</si>
  <si>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</si>
  <si>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</si>
  <si>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</si>
  <si>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</si>
  <si>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</si>
  <si>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</si>
  <si>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</si>
  <si>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</si>
  <si>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</si>
  <si>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</si>
  <si>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</si>
  <si>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</si>
  <si>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</si>
  <si>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</si>
  <si>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</si>
  <si>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</si>
  <si>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</si>
  <si>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</si>
  <si>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</si>
  <si>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</si>
  <si>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</si>
  <si>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</si>
  <si>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</si>
  <si>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</si>
  <si>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</si>
  <si>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</si>
  <si>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</si>
  <si>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</si>
  <si>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</si>
  <si>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</si>
  <si>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</si>
  <si>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</si>
  <si>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</si>
  <si>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</si>
  <si>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</si>
  <si>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</si>
  <si>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农村供水</t>
  </si>
  <si>
    <t>2130336</t>
  </si>
  <si>
    <t>南水北调工程建设</t>
  </si>
  <si>
    <t>2130337</t>
  </si>
  <si>
    <t>南水北调工程管理</t>
  </si>
  <si>
    <t>2130399</t>
  </si>
  <si>
    <t>其他水利支出</t>
  </si>
  <si>
    <t>2130501</t>
  </si>
  <si>
    <t>2130502</t>
  </si>
  <si>
    <t>2130503</t>
  </si>
  <si>
    <t>2130504</t>
  </si>
  <si>
    <t>农村基础设施建设</t>
  </si>
  <si>
    <t>2130505</t>
  </si>
  <si>
    <t>生产发展</t>
  </si>
  <si>
    <t>2130506</t>
  </si>
  <si>
    <t>社会发展</t>
  </si>
  <si>
    <t>2130507</t>
  </si>
  <si>
    <t>贷款奖补和贴息</t>
  </si>
  <si>
    <t>2130508</t>
  </si>
  <si>
    <t>“三西”农业建设专项补助</t>
  </si>
  <si>
    <t>2130550</t>
  </si>
  <si>
    <t>2130599</t>
  </si>
  <si>
    <t>其他巩固脱贫攻坚成果衔接乡村振兴支出</t>
  </si>
  <si>
    <t>2130701</t>
  </si>
  <si>
    <t>对村级公益事业建设的补助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</si>
  <si>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</si>
  <si>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</si>
  <si>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</si>
  <si>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</si>
  <si>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</si>
  <si>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</si>
  <si>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</si>
  <si>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</si>
  <si>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</si>
  <si>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</si>
  <si>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2130801</t>
  </si>
  <si>
    <t>支持农村金融机构</t>
  </si>
  <si>
    <t>2130803</t>
  </si>
  <si>
    <t>农业保险保费补贴</t>
  </si>
  <si>
    <t>2130804</t>
  </si>
  <si>
    <t>创业担保贷款贴息及奖补</t>
  </si>
  <si>
    <t>2130805</t>
  </si>
  <si>
    <t>补充创业担保贷款基金</t>
  </si>
  <si>
    <t>2130899</t>
  </si>
  <si>
    <t>其他普惠金融发展支出</t>
  </si>
  <si>
    <t>2130901</t>
  </si>
  <si>
    <t>棉花目标价格补贴</t>
  </si>
  <si>
    <t>2130999</t>
  </si>
  <si>
    <t>其他目标价格补贴</t>
  </si>
  <si>
    <t>2139901</t>
  </si>
  <si>
    <t>化解其他公益性乡村债务支出</t>
  </si>
  <si>
    <t>2139999</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</si>
  <si>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</si>
  <si>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</si>
  <si>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</si>
  <si>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</si>
  <si>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</si>
  <si>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</si>
  <si>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</si>
  <si>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</si>
  <si>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</si>
  <si>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</si>
  <si>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</si>
  <si>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</si>
  <si>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</si>
  <si>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</si>
  <si>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</si>
  <si>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</si>
  <si>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</si>
  <si>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</si>
  <si>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水运建设</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</si>
  <si>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</si>
  <si>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</si>
  <si>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</si>
  <si>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</si>
  <si>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</si>
  <si>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</si>
  <si>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</si>
  <si>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</si>
  <si>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</si>
  <si>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</si>
  <si>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</si>
  <si>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</si>
  <si>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</si>
  <si>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</si>
  <si>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</si>
  <si>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</si>
  <si>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</si>
  <si>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</si>
  <si>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2140199</t>
  </si>
  <si>
    <t>其他公路水路运输支出</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</si>
  <si>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</si>
  <si>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</si>
  <si>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</si>
  <si>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</si>
  <si>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</si>
  <si>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</si>
  <si>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</si>
  <si>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</si>
  <si>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</si>
  <si>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</si>
  <si>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</si>
  <si>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</si>
  <si>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</si>
  <si>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</si>
  <si>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</si>
  <si>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</si>
  <si>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</si>
  <si>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</si>
  <si>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</si>
  <si>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</si>
  <si>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</si>
  <si>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</si>
  <si>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</si>
  <si>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</si>
  <si>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</si>
  <si>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</si>
  <si>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</si>
  <si>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</si>
  <si>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</si>
  <si>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</si>
  <si>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2140501</t>
  </si>
  <si>
    <t>2140502</t>
  </si>
  <si>
    <t>2140503</t>
  </si>
  <si>
    <t>2140504</t>
  </si>
  <si>
    <t>2140505</t>
  </si>
  <si>
    <t>邮政普遍服务与特殊服务</t>
  </si>
  <si>
    <t>2140599</t>
  </si>
  <si>
    <t>其他邮政业支出</t>
  </si>
  <si>
    <t>2149901</t>
  </si>
  <si>
    <t>公共交通运营补助</t>
  </si>
  <si>
    <t>2149999</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</si>
  <si>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</si>
  <si>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</si>
  <si>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</si>
  <si>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</si>
  <si>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</si>
  <si>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</si>
  <si>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</si>
  <si>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</si>
  <si>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</si>
  <si>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</si>
  <si>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</si>
  <si>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</si>
  <si>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</si>
  <si>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</si>
  <si>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</si>
  <si>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</si>
  <si>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</si>
  <si>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</si>
  <si>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</si>
  <si>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</si>
  <si>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</si>
  <si>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</si>
  <si>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</si>
  <si>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</si>
  <si>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</si>
  <si>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</si>
  <si>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</si>
  <si>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</si>
  <si>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</si>
  <si>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</si>
  <si>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</si>
  <si>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</si>
  <si>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</si>
  <si>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</si>
  <si>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</si>
  <si>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</si>
  <si>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</si>
  <si>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</si>
  <si>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</si>
  <si>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</si>
  <si>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</si>
  <si>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</si>
  <si>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2150301</t>
  </si>
  <si>
    <t>2150302</t>
  </si>
  <si>
    <t>2150303</t>
  </si>
  <si>
    <t>2150399</t>
  </si>
  <si>
    <t>其他建筑业支出</t>
  </si>
  <si>
    <t>2150501</t>
  </si>
  <si>
    <t>2150502</t>
  </si>
  <si>
    <t>2150503</t>
  </si>
  <si>
    <t>2150505</t>
  </si>
  <si>
    <t>战备应急</t>
  </si>
  <si>
    <t>2150507</t>
  </si>
  <si>
    <t>专用通信</t>
  </si>
  <si>
    <t>2150508</t>
  </si>
  <si>
    <t>无线电及信息通信监管</t>
  </si>
  <si>
    <t>2150516</t>
  </si>
  <si>
    <t>工程建设及运行维护</t>
  </si>
  <si>
    <t>2150517</t>
  </si>
  <si>
    <t>产业发展</t>
  </si>
  <si>
    <t>2150550</t>
  </si>
  <si>
    <t>2150599</t>
  </si>
  <si>
    <t>其他工业和信息产业监管支出</t>
  </si>
  <si>
    <t>2150701</t>
  </si>
  <si>
    <t>2150702</t>
  </si>
  <si>
    <t>2150703</t>
  </si>
  <si>
    <t>2150704</t>
  </si>
  <si>
    <t>国有企业监事会专项</t>
  </si>
  <si>
    <t>2150705</t>
  </si>
  <si>
    <t>中央企业专项管理</t>
  </si>
  <si>
    <t>2150799</t>
  </si>
  <si>
    <t>其他国有资产监管支出</t>
  </si>
  <si>
    <t>2150801</t>
  </si>
  <si>
    <t>2150802</t>
  </si>
  <si>
    <t>2150803</t>
  </si>
  <si>
    <t>2150804</t>
  </si>
  <si>
    <t>科技型中小企业技术创新基金</t>
  </si>
  <si>
    <t>2150805</t>
  </si>
  <si>
    <t>中小企业发展专项</t>
  </si>
  <si>
    <t>2150806</t>
  </si>
  <si>
    <t>减免房租补贴</t>
  </si>
  <si>
    <t>2150899</t>
  </si>
  <si>
    <t>其他支持中小企业发展和管理支出</t>
  </si>
  <si>
    <t>2159901</t>
  </si>
  <si>
    <t>黄金事务</t>
  </si>
  <si>
    <t>2159904</t>
  </si>
  <si>
    <t>技术改造支出</t>
  </si>
  <si>
    <t>2159905</t>
  </si>
  <si>
    <t>中药材扶持资金支出</t>
  </si>
  <si>
    <t>2159906</t>
  </si>
  <si>
    <t>重点产业振兴和技术改造项目贷款贴息</t>
  </si>
  <si>
    <t>2159999</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</si>
  <si>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</si>
  <si>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</si>
  <si>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</si>
  <si>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</si>
  <si>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</si>
  <si>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</si>
  <si>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</si>
  <si>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</si>
  <si>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</si>
  <si>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</si>
  <si>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</si>
  <si>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</si>
  <si>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</si>
  <si>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</si>
  <si>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2160601</t>
  </si>
  <si>
    <t>2160602</t>
  </si>
  <si>
    <t>2160603</t>
  </si>
  <si>
    <t>2160607</t>
  </si>
  <si>
    <t>外商投资环境建设补助资金</t>
  </si>
  <si>
    <t>2160699</t>
  </si>
  <si>
    <t>其他涉外发展服务支出</t>
  </si>
  <si>
    <t>2169901</t>
  </si>
  <si>
    <t>服务业基础设施建设</t>
  </si>
  <si>
    <t>2169999</t>
  </si>
  <si>
    <t>2170101</t>
  </si>
  <si>
    <t>2170102</t>
  </si>
  <si>
    <t>2170103</t>
  </si>
  <si>
    <t>2170104</t>
  </si>
  <si>
    <t>安全防卫</t>
  </si>
  <si>
    <t>2170150</t>
  </si>
  <si>
    <t>2170199</t>
  </si>
  <si>
    <t>金融部门其他行政支出</t>
  </si>
  <si>
    <t>2170201</t>
  </si>
  <si>
    <t>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</si>
  <si>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</si>
  <si>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</si>
  <si>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</si>
  <si>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</si>
  <si>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</si>
  <si>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</si>
  <si>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</si>
  <si>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</si>
  <si>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</si>
  <si>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</si>
  <si>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</si>
  <si>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</si>
  <si>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</si>
  <si>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反洗钱</t>
  </si>
  <si>
    <t>2170299</t>
  </si>
  <si>
    <t>金融部门其他监管支出</t>
  </si>
  <si>
    <t>2170301</t>
  </si>
  <si>
    <t>政策性银行亏损补贴</t>
  </si>
  <si>
    <t>2170302</t>
  </si>
  <si>
    <t>利息费用补贴支出</t>
  </si>
  <si>
    <t>2170303</t>
  </si>
  <si>
    <t>补充资本金</t>
  </si>
  <si>
    <t>2170304</t>
  </si>
  <si>
    <t>风险基金补助</t>
  </si>
  <si>
    <t>2170399</t>
  </si>
  <si>
    <t>其他金融发展支出</t>
  </si>
  <si>
    <t>2170401</t>
  </si>
  <si>
    <t>中央银行亏损补贴</t>
  </si>
  <si>
    <t>2170499</t>
  </si>
  <si>
    <t>其他金融调控支出</t>
  </si>
  <si>
    <t>2179902</t>
  </si>
  <si>
    <t>重点企业贷款贴息</t>
  </si>
  <si>
    <t>2179999</t>
  </si>
  <si>
    <t>2200101</t>
  </si>
  <si>
    <t>2200102</t>
  </si>
  <si>
    <t>2200103</t>
  </si>
  <si>
    <t>2200104</t>
  </si>
  <si>
    <t>自然资源规划及管理</t>
  </si>
  <si>
    <t>2200106</t>
  </si>
  <si>
    <t>自然资源利用与保护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</si>
  <si>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</si>
  <si>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</si>
  <si>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</si>
  <si>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</si>
  <si>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</si>
  <si>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</si>
  <si>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</si>
  <si>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</si>
  <si>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</si>
  <si>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</si>
  <si>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</si>
  <si>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</si>
  <si>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</si>
  <si>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</si>
  <si>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</si>
  <si>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</si>
  <si>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</si>
  <si>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</si>
  <si>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</si>
  <si>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</si>
  <si>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</si>
  <si>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</si>
  <si>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</si>
  <si>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</si>
  <si>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</si>
  <si>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</si>
  <si>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</si>
  <si>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</si>
  <si>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</si>
  <si>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</si>
  <si>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</si>
  <si>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</si>
  <si>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</si>
  <si>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</si>
  <si>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</si>
  <si>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</si>
  <si>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</si>
  <si>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</si>
  <si>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</si>
  <si>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</si>
  <si>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其他自然资源事务支出</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</si>
  <si>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</si>
  <si>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</si>
  <si>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</si>
  <si>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</si>
  <si>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</si>
  <si>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</si>
  <si>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</si>
  <si>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</si>
  <si>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</si>
  <si>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</si>
  <si>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</si>
  <si>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</si>
  <si>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</si>
  <si>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</si>
  <si>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</si>
  <si>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</si>
  <si>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</si>
  <si>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</si>
  <si>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</si>
  <si>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</si>
  <si>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</si>
  <si>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</si>
  <si>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</si>
  <si>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</si>
  <si>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</si>
  <si>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2209999</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</si>
  <si>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</si>
  <si>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</si>
  <si>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</si>
  <si>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</si>
  <si>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</si>
  <si>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</si>
  <si>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</si>
  <si>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</si>
  <si>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</si>
  <si>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</si>
  <si>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</si>
  <si>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</si>
  <si>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</si>
  <si>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</si>
  <si>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2210108</t>
  </si>
  <si>
    <t>老旧小区改造</t>
  </si>
  <si>
    <t>2210109</t>
  </si>
  <si>
    <t>住房租赁市场发展</t>
  </si>
  <si>
    <t>2210110</t>
  </si>
  <si>
    <t>保障性租赁住房</t>
  </si>
  <si>
    <t>2210199</t>
  </si>
  <si>
    <t>其他保障性安居工程支出</t>
  </si>
  <si>
    <t>2210201</t>
  </si>
  <si>
    <t>住房公积金</t>
  </si>
  <si>
    <t>2210202</t>
  </si>
  <si>
    <t>提租补贴</t>
  </si>
  <si>
    <t>2210203</t>
  </si>
  <si>
    <t>购房补贴</t>
  </si>
  <si>
    <t>2210301</t>
  </si>
  <si>
    <t>公有住房建设和维修改造支出</t>
  </si>
  <si>
    <t>2210302</t>
  </si>
  <si>
    <t>住房公积金管理</t>
  </si>
  <si>
    <t>2210399</t>
  </si>
  <si>
    <t>其他城乡社区住宅支出</t>
  </si>
  <si>
    <t>2220101</t>
  </si>
  <si>
    <t>2220102</t>
  </si>
  <si>
    <t>2220103</t>
  </si>
  <si>
    <t>2220104</t>
  </si>
  <si>
    <t>财务和审计支出</t>
  </si>
  <si>
    <t>2220105</t>
  </si>
  <si>
    <t>信息统计</t>
  </si>
  <si>
    <t>2220106</t>
  </si>
  <si>
    <t>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</si>
  <si>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</si>
  <si>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</si>
  <si>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</si>
  <si>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</si>
  <si>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</si>
  <si>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</si>
  <si>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</si>
  <si>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</si>
  <si>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</si>
  <si>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</si>
  <si>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</si>
  <si>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</si>
  <si>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2220119</t>
  </si>
  <si>
    <t>设施建设</t>
  </si>
  <si>
    <t>2220120</t>
  </si>
  <si>
    <t>设施安全</t>
  </si>
  <si>
    <t>2220121</t>
  </si>
  <si>
    <t>物资保管保养</t>
  </si>
  <si>
    <t>2220150</t>
  </si>
  <si>
    <t>2220199</t>
  </si>
  <si>
    <t>其他粮油物资事务支出</t>
  </si>
  <si>
    <t>2220301</t>
  </si>
  <si>
    <t>石油储备</t>
  </si>
  <si>
    <t>2220303</t>
  </si>
  <si>
    <t>天然铀储备</t>
  </si>
  <si>
    <t>2220304</t>
  </si>
  <si>
    <t>煤炭储备</t>
  </si>
  <si>
    <t>2220305</t>
  </si>
  <si>
    <t>成品油储备</t>
  </si>
  <si>
    <t>2220306</t>
  </si>
  <si>
    <t>天然气储备</t>
  </si>
  <si>
    <t>2220399</t>
  </si>
  <si>
    <t>其他能源储备支出</t>
  </si>
  <si>
    <t>2220401</t>
  </si>
  <si>
    <t>储备粮油补贴</t>
  </si>
  <si>
    <t>2220402</t>
  </si>
  <si>
    <t>储备粮油差价补贴</t>
  </si>
  <si>
    <t>2220403</t>
  </si>
  <si>
    <t>储备粮（油）库建设</t>
  </si>
  <si>
    <t>2220404</t>
  </si>
  <si>
    <t>最低收购价政策支出</t>
  </si>
  <si>
    <t>2220499</t>
  </si>
  <si>
    <t>其他粮油储备支出</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</si>
  <si>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</si>
  <si>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</si>
  <si>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</si>
  <si>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</si>
  <si>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</si>
  <si>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</si>
  <si>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</si>
  <si>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</si>
  <si>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</si>
  <si>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</si>
  <si>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</si>
  <si>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</si>
  <si>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</si>
  <si>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</si>
  <si>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</si>
  <si>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</si>
  <si>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</si>
  <si>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</si>
  <si>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</si>
  <si>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</si>
  <si>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2220511</t>
  </si>
  <si>
    <t>应急物资储备</t>
  </si>
  <si>
    <t>2220599</t>
  </si>
  <si>
    <t>其他重要商品储备支出</t>
  </si>
  <si>
    <t>2240101</t>
  </si>
  <si>
    <t>2240102</t>
  </si>
  <si>
    <t>2240103</t>
  </si>
  <si>
    <t>2240104</t>
  </si>
  <si>
    <t>灾害风险防治</t>
  </si>
  <si>
    <t>2240105</t>
  </si>
  <si>
    <t>国务院安委会专项</t>
  </si>
  <si>
    <t>2240106</t>
  </si>
  <si>
    <t>安全监管</t>
  </si>
  <si>
    <t>2240108</t>
  </si>
  <si>
    <t>应急救援</t>
  </si>
  <si>
    <t>2240109</t>
  </si>
  <si>
    <t>应急管理</t>
  </si>
  <si>
    <t>2240150</t>
  </si>
  <si>
    <t>2240199</t>
  </si>
  <si>
    <t>其他应急管理支出</t>
  </si>
  <si>
    <t>2240201</t>
  </si>
  <si>
    <t>2240202</t>
  </si>
  <si>
    <t>2240203</t>
  </si>
  <si>
    <t>2240204</t>
  </si>
  <si>
    <t>消防应急救援</t>
  </si>
  <si>
    <t>2240250</t>
  </si>
  <si>
    <t>2240299</t>
  </si>
  <si>
    <t>其他消防救援事务支出</t>
  </si>
  <si>
    <t>2240401</t>
  </si>
  <si>
    <t>2240402</t>
  </si>
  <si>
    <t>2240403</t>
  </si>
  <si>
    <t>2240404</t>
  </si>
  <si>
    <t>矿山安全监察事务</t>
  </si>
  <si>
    <t>2240405</t>
  </si>
  <si>
    <t>矿山应急救援事务</t>
  </si>
  <si>
    <t>2240450</t>
  </si>
  <si>
    <t>2240499</t>
  </si>
  <si>
    <t>其他矿山安全支出</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</si>
  <si>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</si>
  <si>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</si>
  <si>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</si>
  <si>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</si>
  <si>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</si>
  <si>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</si>
  <si>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</si>
  <si>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</si>
  <si>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</si>
  <si>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</si>
  <si>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</si>
  <si>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</si>
  <si>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</si>
  <si>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</si>
  <si>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</si>
  <si>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</si>
  <si>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</si>
  <si>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</si>
  <si>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地震事业机构</t>
  </si>
  <si>
    <t>2240599</t>
  </si>
  <si>
    <t>其他地震事务支出</t>
  </si>
  <si>
    <t>2240601</t>
  </si>
  <si>
    <t>地质灾害防治</t>
  </si>
  <si>
    <t>2240602</t>
  </si>
  <si>
    <t>森林草原防灾减灾</t>
  </si>
  <si>
    <t>2240699</t>
  </si>
  <si>
    <t>其他自然灾害防治支出</t>
  </si>
  <si>
    <t>2240703</t>
  </si>
  <si>
    <t>自然灾害救灾补助</t>
  </si>
  <si>
    <t>2240704</t>
  </si>
  <si>
    <t>自然灾害灾后重建补助</t>
  </si>
  <si>
    <t>2240799</t>
  </si>
  <si>
    <t>其他自然灾害救灾及恢复重建支出</t>
  </si>
  <si>
    <t>2249999</t>
  </si>
  <si>
    <t>2290201</t>
  </si>
  <si>
    <t>2299999</t>
  </si>
  <si>
    <t>2320301</t>
  </si>
  <si>
    <t>地方政府一般债券付息支出</t>
  </si>
  <si>
    <t>2320302</t>
  </si>
  <si>
    <t>地方政府向外国政府借款付息支出</t>
  </si>
  <si>
    <t>2320303</t>
  </si>
  <si>
    <t>地方政府向国际组织借款付息支出</t>
  </si>
  <si>
    <t>2320399</t>
  </si>
  <si>
    <t>地方政府其他一般债务付息支出</t>
  </si>
  <si>
    <t>2330301</t>
  </si>
  <si>
    <t>2024年新华区本级“三公经费”预算汇总表</t>
  </si>
  <si>
    <t>项目名称</t>
  </si>
  <si>
    <t>上年预算数</t>
  </si>
  <si>
    <t>上年执行数</t>
  </si>
  <si>
    <t>为上年执行数的%</t>
  </si>
  <si>
    <t>因公出国（境）费</t>
  </si>
  <si>
    <t>公务用车购置及运行费</t>
  </si>
  <si>
    <t>小计</t>
  </si>
  <si>
    <t>公务用车购置费</t>
  </si>
  <si>
    <t>公务用车运行费</t>
  </si>
  <si>
    <t>公务接待费</t>
  </si>
  <si>
    <t>合计</t>
  </si>
  <si>
    <t xml:space="preserve">备注：本表“三公”经费包括基本支出和项目支出安排的“三公”经费。
     </t>
  </si>
  <si>
    <t>2023年区本级一般公共预算基本支出预算表</t>
  </si>
  <si>
    <t>部门名称：</t>
  </si>
  <si>
    <t>本级</t>
  </si>
  <si>
    <t>部门预算支出经济分类科目</t>
  </si>
  <si>
    <t>政府预算支出经济分类科目编码</t>
  </si>
  <si>
    <t>本年一般公共预算基本支出</t>
  </si>
  <si>
    <t>人员经费</t>
  </si>
  <si>
    <t>公用经费</t>
  </si>
  <si>
    <t>30103</t>
  </si>
  <si>
    <t>奖金</t>
  </si>
  <si>
    <t>50101</t>
  </si>
  <si>
    <t>工资奖金津补贴</t>
  </si>
  <si>
    <t>30101</t>
  </si>
  <si>
    <t>基本工资</t>
  </si>
  <si>
    <t>30102</t>
  </si>
  <si>
    <t>津贴补贴</t>
  </si>
  <si>
    <t>30201</t>
  </si>
  <si>
    <t>办公费</t>
  </si>
  <si>
    <t>50201</t>
  </si>
  <si>
    <t>办公经费</t>
  </si>
  <si>
    <t>30215</t>
  </si>
  <si>
    <t>会议费</t>
  </si>
  <si>
    <t>50202</t>
  </si>
  <si>
    <t>30299</t>
  </si>
  <si>
    <t>其他商品和服务支出</t>
  </si>
  <si>
    <t>50299</t>
  </si>
  <si>
    <t>30228</t>
  </si>
  <si>
    <t>工会经费</t>
  </si>
  <si>
    <t>30302</t>
  </si>
  <si>
    <t>退休费</t>
  </si>
  <si>
    <t>50905</t>
  </si>
  <si>
    <t>离退休费</t>
  </si>
  <si>
    <t>30108</t>
  </si>
  <si>
    <t>机关事业单位基本养老保险缴费</t>
  </si>
  <si>
    <t>50102</t>
  </si>
  <si>
    <t>社会保障缴费</t>
  </si>
  <si>
    <t>30112</t>
  </si>
  <si>
    <t>其他社会保障缴费</t>
  </si>
  <si>
    <t>30110</t>
  </si>
  <si>
    <t>职工基本医疗保险缴费</t>
  </si>
  <si>
    <t>30113</t>
  </si>
  <si>
    <t>50103</t>
  </si>
  <si>
    <t>30305</t>
  </si>
  <si>
    <t>生活补助</t>
  </si>
  <si>
    <t>50901</t>
  </si>
  <si>
    <t>社会福利和救助</t>
  </si>
  <si>
    <t>31002</t>
  </si>
  <si>
    <t>办公设备购置</t>
  </si>
  <si>
    <t>50306</t>
  </si>
  <si>
    <t>设备购置</t>
  </si>
  <si>
    <t>30202</t>
  </si>
  <si>
    <t>印刷费</t>
  </si>
  <si>
    <t>30211</t>
  </si>
  <si>
    <t>差旅费</t>
  </si>
  <si>
    <t>30207</t>
  </si>
  <si>
    <t>邮电费</t>
  </si>
  <si>
    <t>30214</t>
  </si>
  <si>
    <t>租赁费</t>
  </si>
  <si>
    <t>30216</t>
  </si>
  <si>
    <t>培训费</t>
  </si>
  <si>
    <t>50203</t>
  </si>
  <si>
    <t>30217</t>
  </si>
  <si>
    <t>50206</t>
  </si>
  <si>
    <t>30231</t>
  </si>
  <si>
    <t>公务用车运行维护费</t>
  </si>
  <si>
    <t>50208</t>
  </si>
  <si>
    <t>50501</t>
  </si>
  <si>
    <t>工资福利支出</t>
  </si>
  <si>
    <t>30199</t>
  </si>
  <si>
    <t>其他工资福利支出</t>
  </si>
  <si>
    <t>30227</t>
  </si>
  <si>
    <t>委托业务费</t>
  </si>
  <si>
    <t>50205</t>
  </si>
  <si>
    <t>30205</t>
  </si>
  <si>
    <t>水费</t>
  </si>
  <si>
    <t>30206</t>
  </si>
  <si>
    <t>电费</t>
  </si>
  <si>
    <t>30213</t>
  </si>
  <si>
    <t>维修(护)费</t>
  </si>
  <si>
    <t>50209</t>
  </si>
  <si>
    <t>维修（护）费</t>
  </si>
  <si>
    <t>30209</t>
  </si>
  <si>
    <t>物业管理费</t>
  </si>
  <si>
    <t>30301</t>
  </si>
  <si>
    <t>离休费</t>
  </si>
  <si>
    <t>50502</t>
  </si>
  <si>
    <t>商品和服务支出</t>
  </si>
  <si>
    <t>50601</t>
  </si>
  <si>
    <t>资本性支出</t>
  </si>
  <si>
    <t>30239</t>
  </si>
  <si>
    <t>其他交通费用</t>
  </si>
  <si>
    <t>30226</t>
  </si>
  <si>
    <t>劳务费</t>
  </si>
  <si>
    <t>30203</t>
  </si>
  <si>
    <t>咨询费</t>
  </si>
  <si>
    <t>注：如本表为空表，则表示本部门或单位当年无此项预算。</t>
  </si>
  <si>
    <t>2019年省对我市税收返还和转移支付预算表</t>
  </si>
  <si>
    <t>2024年市对我区税收返还和转移支付预算表</t>
  </si>
  <si>
    <t>单位:万元</t>
  </si>
  <si>
    <t>2024年市对区转移支付预算表（分地区）</t>
  </si>
  <si>
    <t>市县</t>
  </si>
  <si>
    <t>税收返还</t>
  </si>
  <si>
    <t xml:space="preserve">  新华区</t>
  </si>
  <si>
    <t>合  计</t>
  </si>
  <si>
    <t>2022年和2023年新华区政府一般债务余额情况表</t>
  </si>
  <si>
    <t>项   目</t>
  </si>
  <si>
    <t>执行数</t>
  </si>
  <si>
    <t>一、2022年末政府一般债务余额限额</t>
  </si>
  <si>
    <t>二、2022年末政府一般债务余额实际数</t>
  </si>
  <si>
    <t>三、2023年末政府一般债务余额限额</t>
  </si>
  <si>
    <t>四、2023年政府一般债务新增额</t>
  </si>
  <si>
    <t>五、2023年政府一般债务还本额</t>
  </si>
  <si>
    <t>六、2023年末政府一般债务余额实际数</t>
  </si>
  <si>
    <r>
      <t>备注：2023年新华区一般债务付息支出</t>
    </r>
    <r>
      <rPr>
        <sz val="12"/>
        <color indexed="10"/>
        <rFont val="宋体"/>
        <family val="0"/>
      </rPr>
      <t>1228.55</t>
    </r>
    <r>
      <rPr>
        <sz val="12"/>
        <rFont val="宋体"/>
        <family val="0"/>
      </rPr>
      <t>万元，按照预算管理要求，在一般公共预算支出科目中反映。</t>
    </r>
  </si>
  <si>
    <t>2023年政府一般债务分地区限额表</t>
  </si>
  <si>
    <t>地   区</t>
  </si>
  <si>
    <t>2023年余额</t>
  </si>
  <si>
    <t>2023年限额</t>
  </si>
  <si>
    <t xml:space="preserve">         新华区</t>
  </si>
  <si>
    <t>2024年区级基本建设支出预算表</t>
  </si>
  <si>
    <t>项    目</t>
  </si>
  <si>
    <t>2024年预算数</t>
  </si>
  <si>
    <t>一、一般公共服务支出</t>
  </si>
  <si>
    <t>二、公共安全支出</t>
  </si>
  <si>
    <t>三、教育支出</t>
  </si>
  <si>
    <t>四、科学技术支出</t>
  </si>
  <si>
    <t>五、文化体育与传媒支出</t>
  </si>
  <si>
    <t>六、社会保障和就业支出</t>
  </si>
  <si>
    <t>七、卫生健康支出</t>
  </si>
  <si>
    <t>八、农林水支出</t>
  </si>
  <si>
    <t>九、资源勘探信息等支出</t>
  </si>
  <si>
    <t>十、城乡社区支出</t>
  </si>
  <si>
    <t>十一、其他支出</t>
  </si>
  <si>
    <t>区本级基本建设支出合计</t>
  </si>
  <si>
    <t>2024年全区政府性基金预算收支表</t>
  </si>
  <si>
    <t>10301</t>
  </si>
  <si>
    <t>政府性基金收入</t>
  </si>
  <si>
    <t>1030102</t>
  </si>
  <si>
    <t>农网还贷资金收入</t>
  </si>
  <si>
    <t>20610</t>
  </si>
  <si>
    <t>核电站乏燃料处理处置基金支出</t>
  </si>
  <si>
    <t>103010202</t>
  </si>
  <si>
    <t>地方农网还贷资金收入</t>
  </si>
  <si>
    <t>2061001</t>
  </si>
  <si>
    <t>乏燃料运输</t>
  </si>
  <si>
    <t>1030112</t>
  </si>
  <si>
    <t>海南省高等级公路车辆通行附加费收入</t>
  </si>
  <si>
    <t>2061002</t>
  </si>
  <si>
    <t>乏燃料离堆贮存</t>
  </si>
  <si>
    <t>1030129</t>
  </si>
  <si>
    <t>国家电影事业发展专项资金收入</t>
  </si>
  <si>
    <t>2061003</t>
  </si>
  <si>
    <t>乏燃料后处理</t>
  </si>
  <si>
    <t>1030146</t>
  </si>
  <si>
    <t>国有土地收益基金收入</t>
  </si>
  <si>
    <t>2061004</t>
  </si>
  <si>
    <t>高放废物的处理处置</t>
  </si>
  <si>
    <t>1030147</t>
  </si>
  <si>
    <t>农业土地开发资金收入</t>
  </si>
  <si>
    <t>2061005</t>
  </si>
  <si>
    <t>乏燃料后处理厂的建设、运行、改造和退役</t>
  </si>
  <si>
    <t>1030148</t>
  </si>
  <si>
    <t>国有土地使用权出让收入</t>
  </si>
  <si>
    <t>2061099</t>
  </si>
  <si>
    <t>其他乏燃料处理处置基金支出</t>
  </si>
  <si>
    <t>103014801</t>
  </si>
  <si>
    <t>土地出让价款收入</t>
  </si>
  <si>
    <t>103014802</t>
  </si>
  <si>
    <t>补缴的土地价款</t>
  </si>
  <si>
    <t>20707</t>
  </si>
  <si>
    <t>国家电影事业发展专项资金安排的支出</t>
  </si>
  <si>
    <t>103014803</t>
  </si>
  <si>
    <t>划拨土地收入</t>
  </si>
  <si>
    <t>2070701</t>
  </si>
  <si>
    <t>资助国产影片放映</t>
  </si>
  <si>
    <t>103014898</t>
  </si>
  <si>
    <t>缴纳新增建设用地土地有偿使用费</t>
  </si>
  <si>
    <t>2070702</t>
  </si>
  <si>
    <t>资助影院建设</t>
  </si>
  <si>
    <t>103014899</t>
  </si>
  <si>
    <t>其他土地出让收入</t>
  </si>
  <si>
    <t>2070703</t>
  </si>
  <si>
    <t>资助少数民族语电影译制</t>
  </si>
  <si>
    <t>1030150</t>
  </si>
  <si>
    <t>大中型水库库区基金收入</t>
  </si>
  <si>
    <t>2070704</t>
  </si>
  <si>
    <t>购买农村电影公益性放映版权服务</t>
  </si>
  <si>
    <t>103015002</t>
  </si>
  <si>
    <t>地方大中型水库库区基金收入</t>
  </si>
  <si>
    <t>2070799</t>
  </si>
  <si>
    <t>其他国家电影事业发展专项资金支出</t>
  </si>
  <si>
    <t>1030155</t>
  </si>
  <si>
    <t>彩票公益金收入</t>
  </si>
  <si>
    <t>20709</t>
  </si>
  <si>
    <t>旅游发展基金支出</t>
  </si>
  <si>
    <t>103015501</t>
  </si>
  <si>
    <t>福利彩票公益金收入</t>
  </si>
  <si>
    <t>2070901</t>
  </si>
  <si>
    <t>宣传促销</t>
  </si>
  <si>
    <t>103015502</t>
  </si>
  <si>
    <t>体育彩票公益金收入</t>
  </si>
  <si>
    <t>2070902</t>
  </si>
  <si>
    <t>行业规划</t>
  </si>
  <si>
    <t>1030156</t>
  </si>
  <si>
    <t>城市基础设施配套费收入</t>
  </si>
  <si>
    <t>2070903</t>
  </si>
  <si>
    <t>旅游事业补助</t>
  </si>
  <si>
    <t>1030157</t>
  </si>
  <si>
    <t>小型水库移民扶助基金收入</t>
  </si>
  <si>
    <t>2070904</t>
  </si>
  <si>
    <t>地方旅游开发项目补助</t>
  </si>
  <si>
    <t>1030158</t>
  </si>
  <si>
    <t>国家重大水利工程建设基金收入</t>
  </si>
  <si>
    <t>2070999</t>
  </si>
  <si>
    <t>其他旅游发展基金支出</t>
  </si>
  <si>
    <t>103015803</t>
  </si>
  <si>
    <t>地方重大水利工程建设资金</t>
  </si>
  <si>
    <t>20710</t>
  </si>
  <si>
    <t>国家电影事业发展专项资金对应专项债务收入安排的支出</t>
  </si>
  <si>
    <t>1030159</t>
  </si>
  <si>
    <t>车辆通行费</t>
  </si>
  <si>
    <t>2071001</t>
  </si>
  <si>
    <t>资助城市影院</t>
  </si>
  <si>
    <t>2071099</t>
  </si>
  <si>
    <t>其他国家电影事业发展专项资金对应专项债务收入支出</t>
  </si>
  <si>
    <t>1030178</t>
  </si>
  <si>
    <t>污水处理费收入</t>
  </si>
  <si>
    <t>1030180</t>
  </si>
  <si>
    <t>彩票发行机构和彩票销售机构的业务费用</t>
  </si>
  <si>
    <t>21160</t>
  </si>
  <si>
    <t>可再生能源电价附加收入安排的支出</t>
  </si>
  <si>
    <t>103018003</t>
  </si>
  <si>
    <t>福利彩票销售机构的业务费用</t>
  </si>
  <si>
    <t>2116001</t>
  </si>
  <si>
    <t>风力发电补助</t>
  </si>
  <si>
    <t>103018004</t>
  </si>
  <si>
    <t>体育彩票销售机构的业务费用</t>
  </si>
  <si>
    <t>2116002</t>
  </si>
  <si>
    <t>太阳能发电补助</t>
  </si>
  <si>
    <t>103018005</t>
  </si>
  <si>
    <t>彩票兑奖周转金</t>
  </si>
  <si>
    <t>2116003</t>
  </si>
  <si>
    <t>生物质能发电补助</t>
  </si>
  <si>
    <t>103018006</t>
  </si>
  <si>
    <t>彩票发行销售风险基金</t>
  </si>
  <si>
    <t>2116099</t>
  </si>
  <si>
    <t>其他可再生能源电价附加收入安排的支出</t>
  </si>
  <si>
    <t>103018007</t>
  </si>
  <si>
    <t>彩票市场调控资金收入</t>
  </si>
  <si>
    <t>21161</t>
  </si>
  <si>
    <t>废弃电器电子产品处理基金支出</t>
  </si>
  <si>
    <t>2116101</t>
  </si>
  <si>
    <t>回收处理费用补贴</t>
  </si>
  <si>
    <t>1030199</t>
  </si>
  <si>
    <t>其他政府性基金收入</t>
  </si>
  <si>
    <t>2116102</t>
  </si>
  <si>
    <t>信息系统建设</t>
  </si>
  <si>
    <t>10310</t>
  </si>
  <si>
    <t>专项债务对应项目专项收入</t>
  </si>
  <si>
    <t>2116103</t>
  </si>
  <si>
    <t>基金征管经费</t>
  </si>
  <si>
    <t>1031003</t>
  </si>
  <si>
    <t>海南省高等级公路车辆通行附加费专项债务对应项目专项收入</t>
  </si>
  <si>
    <t>2116104</t>
  </si>
  <si>
    <t>其他废弃电器电子产品处理基金支出</t>
  </si>
  <si>
    <t>1031005</t>
  </si>
  <si>
    <t>国家电影事业发展专项资金专项债务对应项目专项收入</t>
  </si>
  <si>
    <t>1031006</t>
  </si>
  <si>
    <t>国有土地使用权出让金专项债务对应项目专项收入</t>
  </si>
  <si>
    <t>21208</t>
  </si>
  <si>
    <t>国有土地使用权出让收入安排的支出</t>
  </si>
  <si>
    <t>103100601</t>
  </si>
  <si>
    <t>土地储备专项债券对应项目专项收入</t>
  </si>
  <si>
    <t>2120801</t>
  </si>
  <si>
    <t>征地和拆迁补偿支出</t>
  </si>
  <si>
    <t>103100602</t>
  </si>
  <si>
    <t>棚户区改造专项债券对应项目专项收入</t>
  </si>
  <si>
    <t>2120802</t>
  </si>
  <si>
    <t>土地开发支出</t>
  </si>
  <si>
    <t>103100699</t>
  </si>
  <si>
    <t>其他国有土地使用权出让金专项债务对应项目专项收入</t>
  </si>
  <si>
    <t>2120803</t>
  </si>
  <si>
    <t>城市建设支出</t>
  </si>
  <si>
    <t>1031008</t>
  </si>
  <si>
    <t>农业土地开发资金专项债务对应项目专项收入</t>
  </si>
  <si>
    <t>2120804</t>
  </si>
  <si>
    <t>农村基础设施建设支出</t>
  </si>
  <si>
    <t>1031009</t>
  </si>
  <si>
    <t>大中型水库库区基金专项债务对应项目专项收入</t>
  </si>
  <si>
    <t>2120805</t>
  </si>
  <si>
    <t>补助被征地农民支出</t>
  </si>
  <si>
    <t>1031010</t>
  </si>
  <si>
    <t>城市基础设施配套费专项债务对应项目专项收入</t>
  </si>
  <si>
    <t>2120806</t>
  </si>
  <si>
    <t>土地出让业务支出</t>
  </si>
  <si>
    <t>1031011</t>
  </si>
  <si>
    <t>小型水库移民扶助基金专项债务对应项目专项收入</t>
  </si>
  <si>
    <t>2120807</t>
  </si>
  <si>
    <t>廉租住房支出</t>
  </si>
  <si>
    <t>1031012</t>
  </si>
  <si>
    <t>国家重大水利工程建设基金专项债务对应项目专项收入</t>
  </si>
  <si>
    <t>2120809</t>
  </si>
  <si>
    <t>支付破产或改制企业职工安置费</t>
  </si>
  <si>
    <t>1031013</t>
  </si>
  <si>
    <t>车辆通行费专项债务对应项目专项收入</t>
  </si>
  <si>
    <t>2120810</t>
  </si>
  <si>
    <t>棚户区改造支出</t>
  </si>
  <si>
    <t>103101301</t>
  </si>
  <si>
    <t>政府收费公路专项债券对应项目专项收入</t>
  </si>
  <si>
    <t>2120811</t>
  </si>
  <si>
    <t>公共租赁住房支出</t>
  </si>
  <si>
    <t>103101399</t>
  </si>
  <si>
    <t>其他车辆通行费专项债务对应项目专项收入</t>
  </si>
  <si>
    <t>2120813</t>
  </si>
  <si>
    <t>1031014</t>
  </si>
  <si>
    <t>污水处理费专项债务对应项目专项收入</t>
  </si>
  <si>
    <t>2120814</t>
  </si>
  <si>
    <t>农业生产发展支出</t>
  </si>
  <si>
    <t>1031099</t>
  </si>
  <si>
    <t>其他政府性基金专项债务对应项目专项收入</t>
  </si>
  <si>
    <t>2120815</t>
  </si>
  <si>
    <t>农村社会事业支出</t>
  </si>
  <si>
    <t>103109998</t>
  </si>
  <si>
    <t>其他地方自行试点项目收益专项债券对应项目专项收入</t>
  </si>
  <si>
    <t>2120816</t>
  </si>
  <si>
    <t>农业农村生态环境支出</t>
  </si>
  <si>
    <t>103109999</t>
  </si>
  <si>
    <t>2120899</t>
  </si>
  <si>
    <t>其他国有土地使用权出让收入安排的支出</t>
  </si>
  <si>
    <t>21210</t>
  </si>
  <si>
    <t>国有土地收益基金安排的支出</t>
  </si>
  <si>
    <t>2121001</t>
  </si>
  <si>
    <t>2121002</t>
  </si>
  <si>
    <t>2121099</t>
  </si>
  <si>
    <t>其他国有土地收益基金支出</t>
  </si>
  <si>
    <t>21211</t>
  </si>
  <si>
    <t>农业土地开发资金安排的支出</t>
  </si>
  <si>
    <t>21213</t>
  </si>
  <si>
    <t>城市基础设施配套费安排的支出</t>
  </si>
  <si>
    <t>2121301</t>
  </si>
  <si>
    <t>城市公共设施</t>
  </si>
  <si>
    <t>2121302</t>
  </si>
  <si>
    <t>城市环境卫生</t>
  </si>
  <si>
    <t>2121303</t>
  </si>
  <si>
    <t>公有房屋</t>
  </si>
  <si>
    <t>2121304</t>
  </si>
  <si>
    <t>城市防洪</t>
  </si>
  <si>
    <t>2121399</t>
  </si>
  <si>
    <t>其他城市基础设施配套费安排的支出</t>
  </si>
  <si>
    <t>21214</t>
  </si>
  <si>
    <t>污水处理费安排的支出</t>
  </si>
  <si>
    <t>2121401</t>
  </si>
  <si>
    <t>污水处理设施建设和运营</t>
  </si>
  <si>
    <t>2121402</t>
  </si>
  <si>
    <t>代征手续费</t>
  </si>
  <si>
    <t>2121499</t>
  </si>
  <si>
    <t>其他污水处理费安排的支出</t>
  </si>
  <si>
    <t>21215</t>
  </si>
  <si>
    <t>土地储备专项债券收入安排的支出</t>
  </si>
  <si>
    <t>2121501</t>
  </si>
  <si>
    <t>2121502</t>
  </si>
  <si>
    <t>2121599</t>
  </si>
  <si>
    <t>其他土地储备专项债券收入安排的支出</t>
  </si>
  <si>
    <t>21216</t>
  </si>
  <si>
    <t>棚户区改造专项债券收入安排的支出</t>
  </si>
  <si>
    <t>2121601</t>
  </si>
  <si>
    <t>2121602</t>
  </si>
  <si>
    <t>2121699</t>
  </si>
  <si>
    <t>其他棚户区改造专项债券收入安排的支出</t>
  </si>
  <si>
    <t>21217</t>
  </si>
  <si>
    <t>城市基础设施配套费对应专项债务收入安排的支出</t>
  </si>
  <si>
    <t>2121701</t>
  </si>
  <si>
    <t>2121702</t>
  </si>
  <si>
    <t>2121703</t>
  </si>
  <si>
    <t>2121704</t>
  </si>
  <si>
    <t>2121799</t>
  </si>
  <si>
    <t>其他城市基础设施配套费对应专项债务收入安排的支出</t>
  </si>
  <si>
    <t>21218</t>
  </si>
  <si>
    <t>污水处理费对应专项债务收入安排的支出</t>
  </si>
  <si>
    <t>2121801</t>
  </si>
  <si>
    <t>2121899</t>
  </si>
  <si>
    <t>其他污水处理费对应专项债务收入安排的支出</t>
  </si>
  <si>
    <t>21219</t>
  </si>
  <si>
    <t>国有土地使用权出让收入对应专项债务收入安排的支出</t>
  </si>
  <si>
    <t>2121901</t>
  </si>
  <si>
    <t>2121902</t>
  </si>
  <si>
    <t>2121903</t>
  </si>
  <si>
    <t>2121904</t>
  </si>
  <si>
    <t>2121905</t>
  </si>
  <si>
    <t>2121906</t>
  </si>
  <si>
    <t>2121907</t>
  </si>
  <si>
    <t>2121999</t>
  </si>
  <si>
    <t>其他国有土地使用权出让收入对应专项债务收入安排的支出</t>
  </si>
  <si>
    <t>21366</t>
  </si>
  <si>
    <t>大中型水库库区基金安排的支出</t>
  </si>
  <si>
    <t>2136601</t>
  </si>
  <si>
    <t>基础设施建设和经济发展</t>
  </si>
  <si>
    <t>2136602</t>
  </si>
  <si>
    <t>解决移民遗留问题</t>
  </si>
  <si>
    <t>2136603</t>
  </si>
  <si>
    <t>库区防护工程维护</t>
  </si>
  <si>
    <t>2136699</t>
  </si>
  <si>
    <t>其他大中型水库库区基金支出</t>
  </si>
  <si>
    <t>21367</t>
  </si>
  <si>
    <t>三峡水库库区基金支出</t>
  </si>
  <si>
    <t>2136701</t>
  </si>
  <si>
    <t>2136702</t>
  </si>
  <si>
    <t>2136703</t>
  </si>
  <si>
    <t>库区维护和管理</t>
  </si>
  <si>
    <t>2136799</t>
  </si>
  <si>
    <t>其他三峡水库库区基金支出</t>
  </si>
  <si>
    <t>21369</t>
  </si>
  <si>
    <t>国家重大水利工程建设基金安排的支出</t>
  </si>
  <si>
    <t>2136901</t>
  </si>
  <si>
    <t>2136902</t>
  </si>
  <si>
    <t>三峡后续工作</t>
  </si>
  <si>
    <t>2136903</t>
  </si>
  <si>
    <t>地方重大水利工程建设</t>
  </si>
  <si>
    <t>2136999</t>
  </si>
  <si>
    <t>其他重大水利工程建设基金支出</t>
  </si>
  <si>
    <t>21370</t>
  </si>
  <si>
    <t>大中型水库库区基金对应专项债务收入安排的支出</t>
  </si>
  <si>
    <t>2137001</t>
  </si>
  <si>
    <t>2137099</t>
  </si>
  <si>
    <t>其他大中型水库库区基金对应专项债务收入支出</t>
  </si>
  <si>
    <t>21371</t>
  </si>
  <si>
    <t>国家重大水利工程建设基金对应专项债务收入安排的支出</t>
  </si>
  <si>
    <t>2137101</t>
  </si>
  <si>
    <t>2137102</t>
  </si>
  <si>
    <t>三峡工程后续工作</t>
  </si>
  <si>
    <t>2137103</t>
  </si>
  <si>
    <t>2137199</t>
  </si>
  <si>
    <t>其他重大水利工程建设基金对应专项债务收入支出</t>
  </si>
  <si>
    <t>21372</t>
  </si>
  <si>
    <t>大中型水库移民后期扶持基金支出</t>
  </si>
  <si>
    <t>2137201</t>
  </si>
  <si>
    <t>移民补助</t>
  </si>
  <si>
    <t>2137202</t>
  </si>
  <si>
    <t>2137299</t>
  </si>
  <si>
    <t>其他大中型水库移民后期扶持基金支出</t>
  </si>
  <si>
    <t>21373</t>
  </si>
  <si>
    <t>小型水库移民扶助基金安排的支出</t>
  </si>
  <si>
    <t>2137301</t>
  </si>
  <si>
    <t>2137302</t>
  </si>
  <si>
    <t>2137399</t>
  </si>
  <si>
    <t>其他小型水库移民扶助基金支出</t>
  </si>
  <si>
    <t>21374</t>
  </si>
  <si>
    <t>小型水库移民扶助基金对应专项债务收入安排的支出</t>
  </si>
  <si>
    <t>2137401</t>
  </si>
  <si>
    <t>2137499</t>
  </si>
  <si>
    <t>其他小型水库移民扶助基金对应专项债务收入安排的支出</t>
  </si>
  <si>
    <t>21460</t>
  </si>
  <si>
    <t>海南省高等级公路车辆通行附加费安排的支出</t>
  </si>
  <si>
    <t>2146001</t>
  </si>
  <si>
    <t>2146002</t>
  </si>
  <si>
    <t>2146003</t>
  </si>
  <si>
    <t>公路还贷</t>
  </si>
  <si>
    <t>2146099</t>
  </si>
  <si>
    <t>其他海南省高等级公路车辆通行附加费安排的支出</t>
  </si>
  <si>
    <t>21462</t>
  </si>
  <si>
    <t>车辆通行费安排的支出</t>
  </si>
  <si>
    <t>2146201</t>
  </si>
  <si>
    <t>2146202</t>
  </si>
  <si>
    <t>政府还贷公路养护</t>
  </si>
  <si>
    <t>2146203</t>
  </si>
  <si>
    <t>政府还贷公路管理</t>
  </si>
  <si>
    <t>2146299</t>
  </si>
  <si>
    <t>其他车辆通行费安排的支出</t>
  </si>
  <si>
    <t>21464</t>
  </si>
  <si>
    <t>铁路建设基金支出</t>
  </si>
  <si>
    <t>2146401</t>
  </si>
  <si>
    <t>铁路建设投资</t>
  </si>
  <si>
    <t>2146402</t>
  </si>
  <si>
    <t>购置铁路机车车辆</t>
  </si>
  <si>
    <t>2146403</t>
  </si>
  <si>
    <t>铁路还贷</t>
  </si>
  <si>
    <t>2146404</t>
  </si>
  <si>
    <t>建设项目铺底资金</t>
  </si>
  <si>
    <t>2146405</t>
  </si>
  <si>
    <t>勘测设计</t>
  </si>
  <si>
    <t>2146406</t>
  </si>
  <si>
    <t>注册资本金</t>
  </si>
  <si>
    <t>2146407</t>
  </si>
  <si>
    <t>周转资金</t>
  </si>
  <si>
    <t>2146499</t>
  </si>
  <si>
    <t>其他铁路建设基金支出</t>
  </si>
  <si>
    <t>21468</t>
  </si>
  <si>
    <t>船舶油污损害赔偿基金支出</t>
  </si>
  <si>
    <t>2146801</t>
  </si>
  <si>
    <t>应急处置费用</t>
  </si>
  <si>
    <t>2146802</t>
  </si>
  <si>
    <t>控制清除污染</t>
  </si>
  <si>
    <t>2146803</t>
  </si>
  <si>
    <t>损失补偿</t>
  </si>
  <si>
    <t>2146804</t>
  </si>
  <si>
    <t>生态恢复</t>
  </si>
  <si>
    <t>2146805</t>
  </si>
  <si>
    <t>监视监测</t>
  </si>
  <si>
    <t>2146899</t>
  </si>
  <si>
    <t>其他船舶油污损害赔偿基金支出</t>
  </si>
  <si>
    <t>21469</t>
  </si>
  <si>
    <t>民航发展基金支出</t>
  </si>
  <si>
    <t>2146901</t>
  </si>
  <si>
    <t>民航机场建设</t>
  </si>
  <si>
    <t>2146902</t>
  </si>
  <si>
    <t>2146903</t>
  </si>
  <si>
    <t>民航安全</t>
  </si>
  <si>
    <t>2146904</t>
  </si>
  <si>
    <t>航线和机场补贴</t>
  </si>
  <si>
    <t>2146906</t>
  </si>
  <si>
    <t>民航节能减排</t>
  </si>
  <si>
    <t>2146907</t>
  </si>
  <si>
    <t>通用航空发展</t>
  </si>
  <si>
    <t>2146908</t>
  </si>
  <si>
    <t>征管经费</t>
  </si>
  <si>
    <t>2146909</t>
  </si>
  <si>
    <t>民航科教和信息建设</t>
  </si>
  <si>
    <t>2146999</t>
  </si>
  <si>
    <t>其他民航发展基金支出</t>
  </si>
  <si>
    <t>21470</t>
  </si>
  <si>
    <t>海南省高等级公路车辆通行附加费对应专项债务收入安排的支出</t>
  </si>
  <si>
    <t>2147001</t>
  </si>
  <si>
    <t>2147099</t>
  </si>
  <si>
    <t>其他海南省高等级公路车辆通行附加费对应专项债务收入安排的支出</t>
  </si>
  <si>
    <t>21471</t>
  </si>
  <si>
    <t>政府收费公路专项债券收入安排的支出</t>
  </si>
  <si>
    <t>2147101</t>
  </si>
  <si>
    <t>2147199</t>
  </si>
  <si>
    <t>其他政府收费公路专项债券收入安排的支出</t>
  </si>
  <si>
    <t>21472</t>
  </si>
  <si>
    <t>车辆通行费对应专项债务收入安排的支出</t>
  </si>
  <si>
    <t>21562</t>
  </si>
  <si>
    <t>农网还贷资金支出</t>
  </si>
  <si>
    <t>2156201</t>
  </si>
  <si>
    <t>中央农网还贷资金支出</t>
  </si>
  <si>
    <t>2156202</t>
  </si>
  <si>
    <t>地方农网还贷资金支出</t>
  </si>
  <si>
    <t>2156299</t>
  </si>
  <si>
    <t>其他农网还贷资金支出</t>
  </si>
  <si>
    <t>2170402</t>
  </si>
  <si>
    <t>中央特别国债经营基金支出</t>
  </si>
  <si>
    <t>2170403</t>
  </si>
  <si>
    <t>中央特别国债经营基金财务支出</t>
  </si>
  <si>
    <t>22904</t>
  </si>
  <si>
    <t>其他政府性基金及对应专项债务收入安排的支出</t>
  </si>
  <si>
    <t>2290401</t>
  </si>
  <si>
    <t>其他政府性基金安排的支出</t>
  </si>
  <si>
    <t>2290402</t>
  </si>
  <si>
    <t>其他地方自行试点项目收益专项债券收入安排的支出</t>
  </si>
  <si>
    <t>2290403</t>
  </si>
  <si>
    <t>其他政府性基金债务收入安排的支出</t>
  </si>
  <si>
    <t>22908</t>
  </si>
  <si>
    <t>彩票发行销售机构业务费安排的支出</t>
  </si>
  <si>
    <t>2290802</t>
  </si>
  <si>
    <t>福利彩票发行机构的业务费支出</t>
  </si>
  <si>
    <t>2290803</t>
  </si>
  <si>
    <t>体育彩票发行机构的业务费支出</t>
  </si>
  <si>
    <t>2290804</t>
  </si>
  <si>
    <t>福利彩票销售机构的业务费支出</t>
  </si>
  <si>
    <t>2290805</t>
  </si>
  <si>
    <t>体育彩票销售机构的业务费支出</t>
  </si>
  <si>
    <t>2290806</t>
  </si>
  <si>
    <t>彩票兑奖周转金支出</t>
  </si>
  <si>
    <t>2290807</t>
  </si>
  <si>
    <t>彩票发行销售风险基金支出</t>
  </si>
  <si>
    <t>2290808</t>
  </si>
  <si>
    <t>彩票市场调控资金支出</t>
  </si>
  <si>
    <t>2290899</t>
  </si>
  <si>
    <t>其他彩票发行销售机构业务费安排的支出</t>
  </si>
  <si>
    <t>22909</t>
  </si>
  <si>
    <t>抗疫特别国债财务基金支出</t>
  </si>
  <si>
    <t>2290901</t>
  </si>
  <si>
    <t>抗疫特别国债经营基金支出</t>
  </si>
  <si>
    <t>22960</t>
  </si>
  <si>
    <t>彩票公益金安排的支出</t>
  </si>
  <si>
    <t>2296001</t>
  </si>
  <si>
    <t>用于补充全国社会保障基金的彩票公益金支出</t>
  </si>
  <si>
    <t>2296002</t>
  </si>
  <si>
    <t>用于社会福利的彩票公益金支出</t>
  </si>
  <si>
    <t>2296003</t>
  </si>
  <si>
    <t>用于体育事业的彩票公益金支出</t>
  </si>
  <si>
    <t>2296004</t>
  </si>
  <si>
    <t>用于教育事业的彩票公益金支出</t>
  </si>
  <si>
    <t>2296005</t>
  </si>
  <si>
    <t>用于红十字事业的彩票公益金支出</t>
  </si>
  <si>
    <t>2296006</t>
  </si>
  <si>
    <t>用于残疾人事业的彩票公益金支出</t>
  </si>
  <si>
    <t>2296010</t>
  </si>
  <si>
    <t>用于文化事业的彩票公益金支出</t>
  </si>
  <si>
    <t>2296011</t>
  </si>
  <si>
    <t>用于巩固脱贫攻坚成果衔接乡村振兴的彩票公益金支出</t>
  </si>
  <si>
    <t>2296012</t>
  </si>
  <si>
    <t>用于法律援助的彩票公益金支出</t>
  </si>
  <si>
    <t>2296013</t>
  </si>
  <si>
    <t>用于城乡医疗救助的彩票公益金支出</t>
  </si>
  <si>
    <t>2296099</t>
  </si>
  <si>
    <t>用于其他社会公益事业的彩票公益金支出</t>
  </si>
  <si>
    <t>23204</t>
  </si>
  <si>
    <t>地方政府专项债务付息支出</t>
  </si>
  <si>
    <t>2320401</t>
  </si>
  <si>
    <t>海南省高等级公路车辆通行附加费债务付息支出</t>
  </si>
  <si>
    <t>2320405</t>
  </si>
  <si>
    <t>国家电影事业发展专项资金债务付息支出</t>
  </si>
  <si>
    <t>2320411</t>
  </si>
  <si>
    <t>国有土地使用权出让金债务付息支出</t>
  </si>
  <si>
    <t>2320413</t>
  </si>
  <si>
    <t>农业土地开发资金债务付息支出</t>
  </si>
  <si>
    <t>2320414</t>
  </si>
  <si>
    <t>大中型水库库区基金债务付息支出</t>
  </si>
  <si>
    <t>2320416</t>
  </si>
  <si>
    <t>城市基础设施配套费债务付息支出</t>
  </si>
  <si>
    <t>2320417</t>
  </si>
  <si>
    <t>小型水库移民扶助基金债务付息支出</t>
  </si>
  <si>
    <t>2320418</t>
  </si>
  <si>
    <t>国家重大水利工程建设基金债务付息支出</t>
  </si>
  <si>
    <t>2320419</t>
  </si>
  <si>
    <t>车辆通行费债务付息支出</t>
  </si>
  <si>
    <t>2320420</t>
  </si>
  <si>
    <t>污水处理费债务付息支出</t>
  </si>
  <si>
    <t>2320431</t>
  </si>
  <si>
    <t>土地储备专项债券付息支出</t>
  </si>
  <si>
    <t>2320432</t>
  </si>
  <si>
    <t>政府收费公路专项债券付息支出</t>
  </si>
  <si>
    <t>2320433</t>
  </si>
  <si>
    <t>棚户区改造专项债券付息支出</t>
  </si>
  <si>
    <t>2320498</t>
  </si>
  <si>
    <t>其他地方自行试点项目收益专项债券付息支出</t>
  </si>
  <si>
    <t>2320499</t>
  </si>
  <si>
    <t>其他政府性基金债务付息支出</t>
  </si>
  <si>
    <t>23304</t>
  </si>
  <si>
    <t>地方政府专项债务发行费用支出</t>
  </si>
  <si>
    <t>2330401</t>
  </si>
  <si>
    <t>海南省高等级公路车辆通行附加费债务发行费用支出</t>
  </si>
  <si>
    <t>2330405</t>
  </si>
  <si>
    <t>国家电影事业发展专项资金债务发行费用支出</t>
  </si>
  <si>
    <t>2330411</t>
  </si>
  <si>
    <t>国有土地使用权出让金债务发行费用支出</t>
  </si>
  <si>
    <t>2330413</t>
  </si>
  <si>
    <t>农业土地开发资金债务发行费用支出</t>
  </si>
  <si>
    <t>2330414</t>
  </si>
  <si>
    <t>大中型水库库区基金债务发行费用支出</t>
  </si>
  <si>
    <t>2330416</t>
  </si>
  <si>
    <t>城市基础设施配套费债务发行费用支出</t>
  </si>
  <si>
    <t>2330417</t>
  </si>
  <si>
    <t>小型水库移民扶助基金债务发行费用支出</t>
  </si>
  <si>
    <t>2330418</t>
  </si>
  <si>
    <t>国家重大水利工程建设基金债务发行费用支出</t>
  </si>
  <si>
    <t>2330419</t>
  </si>
  <si>
    <t>车辆通行费债务发行费用支出</t>
  </si>
  <si>
    <t>2330420</t>
  </si>
  <si>
    <t>污水处理费债务发行费用支出</t>
  </si>
  <si>
    <t>2330431</t>
  </si>
  <si>
    <t>土地储备专项债券发行费用支出</t>
  </si>
  <si>
    <t>2330432</t>
  </si>
  <si>
    <t>政府收费公路专项债券发行费用支出</t>
  </si>
  <si>
    <t>2330433</t>
  </si>
  <si>
    <t>棚户区改造专项债券发行费用支出</t>
  </si>
  <si>
    <t>2330498</t>
  </si>
  <si>
    <t>其他地方自行试点项目收益专项债券发行费用支出</t>
  </si>
  <si>
    <t>2330499</t>
  </si>
  <si>
    <t>其他政府性基金债务发行费用支出</t>
  </si>
  <si>
    <t>234</t>
  </si>
  <si>
    <t>抗疫特别国债安排的支出</t>
  </si>
  <si>
    <t>23401</t>
  </si>
  <si>
    <t>基础设施建设</t>
  </si>
  <si>
    <t>2340101</t>
  </si>
  <si>
    <t>公共卫生体系建设</t>
  </si>
  <si>
    <t>2340102</t>
  </si>
  <si>
    <t>重大疫情防控救治体系建设</t>
  </si>
  <si>
    <t>2340103</t>
  </si>
  <si>
    <t>粮食安全</t>
  </si>
  <si>
    <t>2340104</t>
  </si>
  <si>
    <t>能源安全</t>
  </si>
  <si>
    <t>2340105</t>
  </si>
  <si>
    <t>应急物资保障</t>
  </si>
  <si>
    <t>2340106</t>
  </si>
  <si>
    <t>产业链改造升级</t>
  </si>
  <si>
    <t>2340107</t>
  </si>
  <si>
    <t>城镇老旧小区改造</t>
  </si>
  <si>
    <t>2340108</t>
  </si>
  <si>
    <t>生态环境治理</t>
  </si>
  <si>
    <t>2340109</t>
  </si>
  <si>
    <t>交通基础设施建设</t>
  </si>
  <si>
    <t>2340110</t>
  </si>
  <si>
    <t>市政设施建设</t>
  </si>
  <si>
    <t>2340111</t>
  </si>
  <si>
    <t>重大区域规划基础设施建设</t>
  </si>
  <si>
    <t>2340199</t>
  </si>
  <si>
    <t>其他基础设施建设</t>
  </si>
  <si>
    <t>23402</t>
  </si>
  <si>
    <t>抗疫相关支出</t>
  </si>
  <si>
    <t>2340201</t>
  </si>
  <si>
    <t>2340202</t>
  </si>
  <si>
    <t>2340203</t>
  </si>
  <si>
    <t>创业担保贷款贴息</t>
  </si>
  <si>
    <t>2340204</t>
  </si>
  <si>
    <t>援企稳岗补贴</t>
  </si>
  <si>
    <t>2340205</t>
  </si>
  <si>
    <t>困难群众基本生活补助</t>
  </si>
  <si>
    <t>2340299</t>
  </si>
  <si>
    <t>其他抗疫相关支出</t>
  </si>
  <si>
    <t>23004</t>
  </si>
  <si>
    <t>政府性基金转移支付</t>
  </si>
  <si>
    <t>1050402</t>
  </si>
  <si>
    <t>专项债务收入</t>
  </si>
  <si>
    <t>2300603</t>
  </si>
  <si>
    <t>政府性基金上解支出</t>
  </si>
  <si>
    <t>11004</t>
  </si>
  <si>
    <t>政府性基金转移支付收入</t>
  </si>
  <si>
    <t>2300802</t>
  </si>
  <si>
    <t>政府性基金预算调出资金</t>
  </si>
  <si>
    <t>1100603</t>
  </si>
  <si>
    <t>政府性基金上解收入</t>
  </si>
  <si>
    <t>2300902</t>
  </si>
  <si>
    <t>政府性基金年终结余</t>
  </si>
  <si>
    <t>1100802</t>
  </si>
  <si>
    <t>政府性基金预算上年结余收入</t>
  </si>
  <si>
    <t>1100902</t>
  </si>
  <si>
    <t>调入政府性基金预算资金</t>
  </si>
  <si>
    <t>110090299</t>
  </si>
  <si>
    <t>其他调入政府性基金预算资金</t>
  </si>
  <si>
    <t>1101102</t>
  </si>
  <si>
    <t>地方政府专项债务转贷收入</t>
  </si>
  <si>
    <t>23104</t>
  </si>
  <si>
    <t>地方政府专项债务还本支出</t>
  </si>
  <si>
    <t>2024年全区政府性基金收入预算表</t>
  </si>
  <si>
    <t>功能科目</t>
  </si>
  <si>
    <t>一、农网还贷资金收入</t>
  </si>
  <si>
    <t>二、海南省高等级公路车辆通行附加费收入</t>
  </si>
  <si>
    <t>1030115</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</si>
  <si>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</si>
  <si>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</si>
  <si>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</si>
  <si>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</si>
  <si>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</si>
  <si>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</si>
  <si>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</si>
  <si>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</si>
  <si>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</si>
  <si>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</si>
  <si>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</si>
  <si>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</si>
  <si>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</si>
  <si>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</si>
  <si>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</si>
  <si>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</si>
  <si>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</si>
  <si>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1100401</t>
  </si>
  <si>
    <t xml:space="preserve">    政府性基金补助收入</t>
  </si>
  <si>
    <t>1100402</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</si>
  <si>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</si>
  <si>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</si>
  <si>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</si>
  <si>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</si>
  <si>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</si>
  <si>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</si>
  <si>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2024年新华区政府性基金收入预算表 (本级)</t>
  </si>
  <si>
    <t>2024年全区政府性基金支出预算表</t>
  </si>
  <si>
    <t>2024年新华区政府性基金支出预算表 (本级)</t>
  </si>
  <si>
    <t>2023年政府性基金支出预算分来源明细表</t>
  </si>
  <si>
    <t>当年地方本级收入安排</t>
  </si>
  <si>
    <t>政府性基金转移支付收入安排</t>
  </si>
  <si>
    <t>上年结余</t>
  </si>
  <si>
    <t>政府债务资金</t>
  </si>
  <si>
    <t>其他资金</t>
  </si>
  <si>
    <t>2024年市对区政府性基金转移支付预算表</t>
  </si>
  <si>
    <t>科目</t>
  </si>
  <si>
    <t>转移支付收入安排</t>
  </si>
  <si>
    <t>一、文化旅游体育与传媒支出</t>
  </si>
  <si>
    <r>
      <t xml:space="preserve">   </t>
    </r>
    <r>
      <rPr>
        <sz val="11"/>
        <rFont val="宋体"/>
        <family val="0"/>
      </rPr>
      <t>国家电影事业发展专项资金安排的支出</t>
    </r>
  </si>
  <si>
    <r>
      <t xml:space="preserve">   </t>
    </r>
    <r>
      <rPr>
        <sz val="11"/>
        <rFont val="宋体"/>
        <family val="0"/>
      </rPr>
      <t>旅游发展基金支出</t>
    </r>
  </si>
  <si>
    <r>
      <t xml:space="preserve">   </t>
    </r>
    <r>
      <rPr>
        <sz val="11"/>
        <rFont val="宋体"/>
        <family val="0"/>
      </rPr>
      <t>国家电影事业发展专项资金对应专项债务收入安排的支出</t>
    </r>
  </si>
  <si>
    <t>二、社会保障和就业支出</t>
  </si>
  <si>
    <r>
      <t xml:space="preserve">    </t>
    </r>
    <r>
      <rPr>
        <sz val="11"/>
        <rFont val="宋体"/>
        <family val="0"/>
      </rPr>
      <t>大中型水库移民后期扶持基金支出</t>
    </r>
  </si>
  <si>
    <r>
      <t xml:space="preserve">    </t>
    </r>
    <r>
      <rPr>
        <sz val="11"/>
        <rFont val="宋体"/>
        <family val="0"/>
      </rPr>
      <t>小型水库移民扶助基金安排的支出</t>
    </r>
  </si>
  <si>
    <r>
      <t xml:space="preserve">    </t>
    </r>
    <r>
      <rPr>
        <sz val="11"/>
        <rFont val="宋体"/>
        <family val="0"/>
      </rPr>
      <t>小型水库移民扶助基金对应专项债务收入安排的支出</t>
    </r>
  </si>
  <si>
    <t>三、节能环保支出</t>
  </si>
  <si>
    <r>
      <t xml:space="preserve">    </t>
    </r>
    <r>
      <rPr>
        <sz val="11"/>
        <rFont val="宋体"/>
        <family val="0"/>
      </rPr>
      <t>可再生能源电价附加收入安排的支出</t>
    </r>
  </si>
  <si>
    <r>
      <t xml:space="preserve">    </t>
    </r>
    <r>
      <rPr>
        <sz val="11"/>
        <rFont val="宋体"/>
        <family val="0"/>
      </rPr>
      <t>废弃电器电子产品处理基金支出</t>
    </r>
  </si>
  <si>
    <t>四、城乡社区支出</t>
  </si>
  <si>
    <r>
      <t xml:space="preserve">    </t>
    </r>
    <r>
      <rPr>
        <sz val="11"/>
        <rFont val="宋体"/>
        <family val="0"/>
      </rPr>
      <t>国有土地使用权出让收入安排的支出</t>
    </r>
  </si>
  <si>
    <r>
      <t xml:space="preserve">    </t>
    </r>
    <r>
      <rPr>
        <sz val="11"/>
        <rFont val="宋体"/>
        <family val="0"/>
      </rPr>
      <t>国有土地收益基金安排的支出</t>
    </r>
  </si>
  <si>
    <r>
      <t xml:space="preserve">    </t>
    </r>
    <r>
      <rPr>
        <sz val="11"/>
        <rFont val="宋体"/>
        <family val="0"/>
      </rPr>
      <t>农业土地开发资金安排的支出</t>
    </r>
  </si>
  <si>
    <r>
      <t xml:space="preserve">    </t>
    </r>
    <r>
      <rPr>
        <sz val="11"/>
        <rFont val="宋体"/>
        <family val="0"/>
      </rPr>
      <t>城市基础设施配套费安排的支出</t>
    </r>
  </si>
  <si>
    <r>
      <t xml:space="preserve">    </t>
    </r>
    <r>
      <rPr>
        <sz val="11"/>
        <rFont val="宋体"/>
        <family val="0"/>
      </rPr>
      <t>污水处理费安排的支出</t>
    </r>
  </si>
  <si>
    <r>
      <t xml:space="preserve">    </t>
    </r>
    <r>
      <rPr>
        <sz val="11"/>
        <rFont val="宋体"/>
        <family val="0"/>
      </rPr>
      <t>土地储备专项债券收入安排的支出</t>
    </r>
  </si>
  <si>
    <r>
      <t xml:space="preserve">    </t>
    </r>
    <r>
      <rPr>
        <sz val="11"/>
        <rFont val="宋体"/>
        <family val="0"/>
      </rPr>
      <t>棚户区改造专项债券收入安排的支出</t>
    </r>
  </si>
  <si>
    <r>
      <t xml:space="preserve">    </t>
    </r>
    <r>
      <rPr>
        <sz val="11"/>
        <rFont val="宋体"/>
        <family val="0"/>
      </rPr>
      <t>城市基础设施配套费对应专项债务收入安排的支出</t>
    </r>
  </si>
  <si>
    <r>
      <t xml:space="preserve">    </t>
    </r>
    <r>
      <rPr>
        <sz val="11"/>
        <rFont val="宋体"/>
        <family val="0"/>
      </rPr>
      <t>污水处理费对应专项债务收入安排的支出</t>
    </r>
  </si>
  <si>
    <r>
      <t xml:space="preserve">    </t>
    </r>
    <r>
      <rPr>
        <sz val="11"/>
        <rFont val="宋体"/>
        <family val="0"/>
      </rPr>
      <t>国有土地使用权出让收入对应专项债务收入安排的支出</t>
    </r>
  </si>
  <si>
    <t>五、农林水支出</t>
  </si>
  <si>
    <r>
      <t xml:space="preserve">    </t>
    </r>
    <r>
      <rPr>
        <sz val="11"/>
        <rFont val="宋体"/>
        <family val="0"/>
      </rPr>
      <t>大中型水库库区基金安排的支出</t>
    </r>
  </si>
  <si>
    <r>
      <t xml:space="preserve">    </t>
    </r>
    <r>
      <rPr>
        <sz val="11"/>
        <rFont val="宋体"/>
        <family val="0"/>
      </rPr>
      <t>三峡水库库区基金支出</t>
    </r>
  </si>
  <si>
    <r>
      <t xml:space="preserve">    </t>
    </r>
    <r>
      <rPr>
        <sz val="11"/>
        <rFont val="宋体"/>
        <family val="0"/>
      </rPr>
      <t>国家重大水利工程建设基金安排的支出</t>
    </r>
  </si>
  <si>
    <r>
      <t xml:space="preserve">    </t>
    </r>
    <r>
      <rPr>
        <sz val="11"/>
        <color indexed="10"/>
        <rFont val="宋体"/>
        <family val="0"/>
      </rPr>
      <t>大中型水库库区基金对应专项债务收入安排的支出</t>
    </r>
  </si>
  <si>
    <r>
      <t xml:space="preserve">    </t>
    </r>
    <r>
      <rPr>
        <sz val="11"/>
        <color indexed="10"/>
        <rFont val="宋体"/>
        <family val="0"/>
      </rPr>
      <t>国家重大水利工程建设基金对应专项债务收入安排的支出</t>
    </r>
  </si>
  <si>
    <t>六、交通运输支出</t>
  </si>
  <si>
    <r>
      <t xml:space="preserve">    </t>
    </r>
    <r>
      <rPr>
        <sz val="11"/>
        <rFont val="宋体"/>
        <family val="0"/>
      </rPr>
      <t>海南省高等级公路车辆通行附加费安排的支出</t>
    </r>
  </si>
  <si>
    <r>
      <t xml:space="preserve">    </t>
    </r>
    <r>
      <rPr>
        <sz val="11"/>
        <rFont val="宋体"/>
        <family val="0"/>
      </rPr>
      <t>车辆通行费安排的支出</t>
    </r>
  </si>
  <si>
    <r>
      <t xml:space="preserve">    </t>
    </r>
    <r>
      <rPr>
        <sz val="11"/>
        <rFont val="宋体"/>
        <family val="0"/>
      </rPr>
      <t>铁路建设基金支出</t>
    </r>
  </si>
  <si>
    <r>
      <t xml:space="preserve">    </t>
    </r>
    <r>
      <rPr>
        <sz val="11"/>
        <rFont val="宋体"/>
        <family val="0"/>
      </rPr>
      <t>船舶油污损害赔偿基金支出</t>
    </r>
  </si>
  <si>
    <r>
      <t xml:space="preserve">    </t>
    </r>
    <r>
      <rPr>
        <sz val="11"/>
        <rFont val="宋体"/>
        <family val="0"/>
      </rPr>
      <t>民航发展基金支出</t>
    </r>
  </si>
  <si>
    <r>
      <t xml:space="preserve">    </t>
    </r>
    <r>
      <rPr>
        <sz val="11"/>
        <rFont val="宋体"/>
        <family val="0"/>
      </rPr>
      <t>海南省高等级公路车辆通行附加费对应专项债务收入安排的支出</t>
    </r>
  </si>
  <si>
    <r>
      <t xml:space="preserve">    </t>
    </r>
    <r>
      <rPr>
        <sz val="11"/>
        <rFont val="宋体"/>
        <family val="0"/>
      </rPr>
      <t>政府收费公路专项债券收入安排的支出</t>
    </r>
  </si>
  <si>
    <r>
      <t xml:space="preserve">    </t>
    </r>
    <r>
      <rPr>
        <sz val="11"/>
        <rFont val="宋体"/>
        <family val="0"/>
      </rPr>
      <t>车辆通行费对应专项债务收入安排的支出</t>
    </r>
  </si>
  <si>
    <t>七、资源勘探工业信息等支出</t>
  </si>
  <si>
    <r>
      <t xml:space="preserve">    </t>
    </r>
    <r>
      <rPr>
        <sz val="11"/>
        <rFont val="宋体"/>
        <family val="0"/>
      </rPr>
      <t>农网还贷资金支出</t>
    </r>
  </si>
  <si>
    <t>八、其他支出</t>
  </si>
  <si>
    <r>
      <t xml:space="preserve">    </t>
    </r>
    <r>
      <rPr>
        <sz val="11"/>
        <rFont val="宋体"/>
        <family val="0"/>
      </rPr>
      <t>其他政府性基金及对应专项债务收入安排的支出</t>
    </r>
  </si>
  <si>
    <r>
      <t xml:space="preserve">    </t>
    </r>
    <r>
      <rPr>
        <sz val="11"/>
        <rFont val="宋体"/>
        <family val="0"/>
      </rPr>
      <t>彩票发行销售机构业务费安排的支出</t>
    </r>
  </si>
  <si>
    <r>
      <t xml:space="preserve">    </t>
    </r>
    <r>
      <rPr>
        <sz val="11"/>
        <rFont val="宋体"/>
        <family val="0"/>
      </rPr>
      <t>彩票公益金安排的支出</t>
    </r>
  </si>
  <si>
    <t>九、债务付息支出</t>
  </si>
  <si>
    <t>十、债务发行费用支出</t>
  </si>
  <si>
    <t>十一、抗疫特别国债安排的支出</t>
  </si>
  <si>
    <t>0</t>
  </si>
  <si>
    <t>2024年市对区政府性基金转移支付（分地区）</t>
  </si>
  <si>
    <t>2022年和2023年新华区政府专项债务余额情况表</t>
  </si>
  <si>
    <t>一、2022年末政府专项债务余额限额</t>
  </si>
  <si>
    <t>二、2022年末政府专项债务余额实际数</t>
  </si>
  <si>
    <t>三、2023年末政府专项债务余额限额</t>
  </si>
  <si>
    <t>四、2023年政府专项债务新增额</t>
  </si>
  <si>
    <t>五、2023年政府专项债务还本额</t>
  </si>
  <si>
    <t>六、2023年末政府专项债务余额实际数</t>
  </si>
  <si>
    <r>
      <t>备注：2023年专项债务付息支出</t>
    </r>
    <r>
      <rPr>
        <sz val="12"/>
        <color indexed="10"/>
        <rFont val="宋体"/>
        <family val="0"/>
      </rPr>
      <t>4804.23</t>
    </r>
    <r>
      <rPr>
        <sz val="12"/>
        <rFont val="宋体"/>
        <family val="0"/>
      </rPr>
      <t>万元，按照预算管理要求，在政府性基金预算支出科目中反映。</t>
    </r>
  </si>
  <si>
    <t>2023年政府专项债务分地区限额表</t>
  </si>
  <si>
    <t xml:space="preserve">        新华区</t>
  </si>
  <si>
    <t>2024年全区国有资本经营收支预算总表</t>
  </si>
  <si>
    <t>项  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</si>
  <si>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</si>
  <si>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</si>
  <si>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</si>
  <si>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</si>
  <si>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</si>
  <si>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</si>
  <si>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</si>
  <si>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</si>
  <si>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</si>
  <si>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</si>
  <si>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本年收入合计</t>
  </si>
  <si>
    <t>本年支出合计</t>
  </si>
  <si>
    <t>上级专项转移支付收入</t>
  </si>
  <si>
    <t>上年结转收入</t>
  </si>
  <si>
    <t>2024年全区国有资本经营收入预算表</t>
  </si>
  <si>
    <t>2024年全区国有资本经营支出预算表</t>
  </si>
  <si>
    <t>2024年国有资本经营支出预算表</t>
  </si>
  <si>
    <t>“三供一业”移交补助支出</t>
  </si>
  <si>
    <t>国有企业办职教幼教补助支出</t>
  </si>
  <si>
    <t>国有企业办公共服务机构移交补助支出</t>
  </si>
  <si>
    <t>国有企业退休人员社会化管理补助支出</t>
  </si>
  <si>
    <t>国有企业改革成本支出</t>
  </si>
  <si>
    <t>国有经济结构调整支出</t>
  </si>
  <si>
    <t>公益性设施投资支出</t>
  </si>
  <si>
    <t>前瞻性战略性产业发展支出</t>
  </si>
  <si>
    <t>生态环境保护支出</t>
  </si>
  <si>
    <t>支持科技进步支出</t>
  </si>
  <si>
    <t>保障国家经济安全支出</t>
  </si>
  <si>
    <t>其他国有企业资本金注入</t>
  </si>
  <si>
    <t>其他国有资本经营预算支出</t>
  </si>
  <si>
    <t>2024年市对我区国有资本经营预算转移支付预算表(分项目)</t>
  </si>
  <si>
    <t>市对我区转移支付</t>
  </si>
  <si>
    <t>合     计</t>
  </si>
  <si>
    <t>2024年市对我区国有资本经营预算转移支付（分地区）</t>
  </si>
  <si>
    <t>新华区</t>
  </si>
  <si>
    <t>2024年全区社会保险基金收支预算总表</t>
  </si>
  <si>
    <t>城乡居民基本养老保险基金收入</t>
  </si>
  <si>
    <t>城乡居民基本养老保险基金支出</t>
  </si>
  <si>
    <t>2024年全区社会保险基金收入预算表</t>
  </si>
  <si>
    <t>2024年全区社会保险基金支出预算表</t>
  </si>
  <si>
    <t>2024年全区社会保险基金结余预算表</t>
  </si>
  <si>
    <t>城乡居民基本养老保险基金本年收支结余</t>
  </si>
  <si>
    <t>全区社会保险基金本年收支结余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</si>
</sst>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
    <numFmt numFmtId="179" formatCode="#,##0;\-#,##0;&quot;-&quot;"/>
    <numFmt numFmtId="180" formatCode="#,##0;\(#,##0\)"/>
    <numFmt numFmtId="181" formatCode="_-&quot;$&quot;* #,##0_-;\-&quot;$&quot;* #,##0_-;_-&quot;$&quot;* &quot;-&quot;_-;_-@_-"/>
    <numFmt numFmtId="182" formatCode="\$#,##0.00;\(\$#,##0.00\)"/>
    <numFmt numFmtId="183" formatCode="\$#,##0;\(\$#,##0\)"/>
    <numFmt numFmtId="184" formatCode="#,##0_ "/>
    <numFmt numFmtId="185" formatCode="0_ ;[Red]\-0\ ;"/>
    <numFmt numFmtId="186" formatCode="0.0%_ ;[Red]\-0.0%\ ;\ "/>
    <numFmt numFmtId="187" formatCode="0.0%_ ;[Red]\-0.0%\ ;"/>
    <numFmt numFmtId="188" formatCode="#,##0_);[Red]\(#,##0\)"/>
    <numFmt numFmtId="189" formatCode="0%_ ;[Red]\-0%\ ;"/>
    <numFmt numFmtId="190" formatCode="\ @"/>
    <numFmt numFmtId="191" formatCode="#,##0.0"/>
    <numFmt numFmtId="192" formatCode="0_ "/>
    <numFmt numFmtId="193" formatCode="0.0_ "/>
    <numFmt numFmtId="194" formatCode="0_);[Red]\(0\)"/>
  </numFmts>
  <fonts count="91">
    <font>
      <sz val="12"/>
      <name val="宋体"/>
      <family val="0"/>
    </font>
    <font>
      <sz val="11"/>
      <name val="宋体"/>
      <family val="0"/>
    </font>
    <font>
      <sz val="18"/>
      <name val="宋体"/>
      <family val="0"/>
    </font>
    <font>
      <sz val="11"/>
      <color indexed="8"/>
      <name val="宋体"/>
      <family val="0"/>
    </font>
    <font>
      <sz val="9"/>
      <color indexed="8"/>
      <name val="SimSun"/>
      <family val="0"/>
    </font>
    <font>
      <b/>
      <sz val="11"/>
      <name val="宋体"/>
      <family val="0"/>
    </font>
    <font>
      <sz val="11"/>
      <color indexed="10"/>
      <name val="宋体"/>
      <family val="0"/>
    </font>
    <font>
      <sz val="11"/>
      <name val="仿宋_GB2312"/>
      <family val="0"/>
    </font>
    <font>
      <sz val="11"/>
      <name val="黑体"/>
      <family val="3"/>
    </font>
    <font>
      <sz val="11"/>
      <name val="Times New Roman"/>
      <family val="1"/>
    </font>
    <font>
      <sz val="9"/>
      <name val="Times New Roman"/>
      <family val="1"/>
    </font>
    <font>
      <b/>
      <sz val="11"/>
      <name val="仿宋_GB2312"/>
      <family val="0"/>
    </font>
    <font>
      <b/>
      <sz val="11"/>
      <name val="Times New Roman"/>
      <family val="1"/>
    </font>
    <font>
      <b/>
      <sz val="16"/>
      <name val="黑体"/>
      <family val="3"/>
    </font>
    <font>
      <b/>
      <sz val="18"/>
      <name val="黑体"/>
      <family val="3"/>
    </font>
    <font>
      <sz val="11"/>
      <color indexed="63"/>
      <name val="Times New Roman"/>
      <family val="1"/>
    </font>
    <font>
      <sz val="20"/>
      <name val="方正大标宋简体"/>
      <family val="0"/>
    </font>
    <font>
      <sz val="10.5"/>
      <name val="宋体"/>
      <family val="0"/>
    </font>
    <font>
      <sz val="10.5"/>
      <name val="方正仿宋_GBK"/>
      <family val="0"/>
    </font>
    <font>
      <sz val="10"/>
      <name val="方正仿宋_GBK"/>
      <family val="0"/>
    </font>
    <font>
      <sz val="9"/>
      <color indexed="8"/>
      <name val="宋体"/>
      <family val="0"/>
    </font>
    <font>
      <sz val="11"/>
      <color indexed="10"/>
      <name val="Times New Roman"/>
      <family val="1"/>
    </font>
    <font>
      <sz val="11"/>
      <color indexed="10"/>
      <name val="仿宋_GB2312"/>
      <family val="0"/>
    </font>
    <font>
      <sz val="9"/>
      <name val="SimSun"/>
      <family val="0"/>
    </font>
    <font>
      <b/>
      <sz val="11"/>
      <color indexed="8"/>
      <name val="宋体"/>
      <family val="0"/>
    </font>
    <font>
      <sz val="18"/>
      <name val="Times New Roman"/>
      <family val="1"/>
    </font>
    <font>
      <sz val="11"/>
      <color indexed="8"/>
      <name val="Times New Roman"/>
      <family val="1"/>
    </font>
    <font>
      <b/>
      <sz val="11"/>
      <color indexed="8"/>
      <name val="Times New Roman"/>
      <family val="1"/>
    </font>
    <font>
      <sz val="18"/>
      <name val="黑体"/>
      <family val="3"/>
    </font>
    <font>
      <u val="single"/>
      <sz val="11"/>
      <color indexed="12"/>
      <name val="宋体"/>
      <family val="0"/>
    </font>
    <font>
      <u val="single"/>
      <sz val="11"/>
      <color indexed="20"/>
      <name val="宋体"/>
      <family val="0"/>
    </font>
    <font>
      <b/>
      <sz val="21"/>
      <name val="楷体_GB2312"/>
      <family val="0"/>
    </font>
    <font>
      <i/>
      <sz val="11"/>
      <color indexed="23"/>
      <name val="宋体"/>
      <family val="0"/>
    </font>
    <font>
      <b/>
      <sz val="15"/>
      <color indexed="56"/>
      <name val="微软雅黑"/>
      <family val="2"/>
    </font>
    <font>
      <b/>
      <sz val="13"/>
      <color indexed="56"/>
      <name val="微软雅黑"/>
      <family val="2"/>
    </font>
    <font>
      <b/>
      <sz val="11"/>
      <color indexed="56"/>
      <name val="微软雅黑"/>
      <family val="2"/>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20"/>
      <name val="微软雅黑"/>
      <family val="2"/>
    </font>
    <font>
      <sz val="11"/>
      <color indexed="19"/>
      <name val="宋体"/>
      <family val="0"/>
    </font>
    <font>
      <sz val="11"/>
      <color indexed="9"/>
      <name val="宋体"/>
      <family val="0"/>
    </font>
    <font>
      <sz val="11"/>
      <color indexed="8"/>
      <name val="微软雅黑"/>
      <family val="2"/>
    </font>
    <font>
      <sz val="11"/>
      <color indexed="9"/>
      <name val="微软雅黑"/>
      <family val="2"/>
    </font>
    <font>
      <sz val="12"/>
      <color indexed="20"/>
      <name val="宋体"/>
      <family val="0"/>
    </font>
    <font>
      <sz val="1"/>
      <color indexed="8"/>
      <name val="Courier"/>
      <family val="3"/>
    </font>
    <font>
      <sz val="11"/>
      <color indexed="20"/>
      <name val="宋体"/>
      <family val="0"/>
    </font>
    <font>
      <sz val="1"/>
      <color indexed="16"/>
      <name val="Courier"/>
      <family val="3"/>
    </font>
    <font>
      <sz val="8"/>
      <name val="Arial"/>
      <family val="2"/>
    </font>
    <font>
      <sz val="12"/>
      <color indexed="9"/>
      <name val="宋体"/>
      <family val="0"/>
    </font>
    <font>
      <sz val="12"/>
      <color indexed="8"/>
      <name val="宋体"/>
      <family val="0"/>
    </font>
    <font>
      <b/>
      <sz val="13"/>
      <color indexed="56"/>
      <name val="宋体"/>
      <family val="0"/>
    </font>
    <font>
      <sz val="12"/>
      <color indexed="16"/>
      <name val="宋体"/>
      <family val="0"/>
    </font>
    <font>
      <sz val="11"/>
      <color indexed="42"/>
      <name val="宋体"/>
      <family val="0"/>
    </font>
    <font>
      <sz val="1"/>
      <color indexed="63"/>
      <name val="Courier"/>
      <family val="3"/>
    </font>
    <font>
      <sz val="1"/>
      <color indexed="18"/>
      <name val="Courier"/>
      <family val="3"/>
    </font>
    <font>
      <b/>
      <sz val="15"/>
      <color indexed="56"/>
      <name val="宋体"/>
      <family val="0"/>
    </font>
    <font>
      <b/>
      <sz val="11"/>
      <color indexed="62"/>
      <name val="宋体"/>
      <family val="0"/>
    </font>
    <font>
      <b/>
      <sz val="18"/>
      <color indexed="62"/>
      <name val="宋体"/>
      <family val="0"/>
    </font>
    <font>
      <sz val="10.5"/>
      <color indexed="20"/>
      <name val="宋体"/>
      <family val="0"/>
    </font>
    <font>
      <sz val="12"/>
      <name val="Times New Roman"/>
      <family val="1"/>
    </font>
    <font>
      <b/>
      <sz val="15"/>
      <color indexed="62"/>
      <name val="宋体"/>
      <family val="0"/>
    </font>
    <font>
      <sz val="12"/>
      <color indexed="20"/>
      <name val="楷体_GB2312"/>
      <family val="0"/>
    </font>
    <font>
      <b/>
      <sz val="11"/>
      <color indexed="52"/>
      <name val="宋体"/>
      <family val="0"/>
    </font>
    <font>
      <sz val="11"/>
      <color indexed="60"/>
      <name val="宋体"/>
      <family val="0"/>
    </font>
    <font>
      <sz val="11"/>
      <color indexed="52"/>
      <name val="宋体"/>
      <family val="0"/>
    </font>
    <font>
      <sz val="10"/>
      <color indexed="8"/>
      <name val="Arial"/>
      <family val="2"/>
    </font>
    <font>
      <sz val="10"/>
      <name val="Arial"/>
      <family val="2"/>
    </font>
    <font>
      <b/>
      <sz val="12"/>
      <name val="Arial"/>
      <family val="2"/>
    </font>
    <font>
      <b/>
      <sz val="11"/>
      <color indexed="56"/>
      <name val="宋体"/>
      <family val="0"/>
    </font>
    <font>
      <sz val="10"/>
      <name val="Helv"/>
      <family val="2"/>
    </font>
    <font>
      <sz val="9"/>
      <color indexed="20"/>
      <name val="微软雅黑"/>
      <family val="2"/>
    </font>
    <font>
      <sz val="8"/>
      <name val="Times New Roman"/>
      <family val="1"/>
    </font>
    <font>
      <sz val="10"/>
      <name val="Tahoma"/>
      <family val="2"/>
    </font>
    <font>
      <b/>
      <sz val="18"/>
      <name val="Arial"/>
      <family val="2"/>
    </font>
    <font>
      <b/>
      <sz val="13"/>
      <color indexed="62"/>
      <name val="宋体"/>
      <family val="0"/>
    </font>
    <font>
      <b/>
      <sz val="18"/>
      <color indexed="56"/>
      <name val="宋体"/>
      <family val="0"/>
    </font>
    <font>
      <b/>
      <i/>
      <sz val="16"/>
      <name val="Helv"/>
      <family val="2"/>
    </font>
    <font>
      <b/>
      <sz val="11"/>
      <color indexed="42"/>
      <name val="宋体"/>
      <family val="0"/>
    </font>
    <font>
      <sz val="12"/>
      <name val="Helv"/>
      <family val="2"/>
    </font>
    <font>
      <sz val="12"/>
      <name val="Arial"/>
      <family val="2"/>
    </font>
    <font>
      <sz val="10"/>
      <name val="Times New Roman"/>
      <family val="1"/>
    </font>
    <font>
      <b/>
      <sz val="10"/>
      <name val="Tahoma"/>
      <family val="2"/>
    </font>
    <font>
      <sz val="7"/>
      <name val="Small Fonts"/>
      <family val="2"/>
    </font>
    <font>
      <sz val="11"/>
      <color indexed="8"/>
      <name val="Calibri"/>
      <family val="2"/>
    </font>
    <font>
      <b/>
      <sz val="10"/>
      <name val="Arial"/>
      <family val="2"/>
    </font>
    <font>
      <sz val="12"/>
      <color indexed="10"/>
      <name val="宋体"/>
      <family val="0"/>
    </font>
    <font>
      <sz val="18"/>
      <name val="方正小标宋简体"/>
      <family val="0"/>
    </font>
  </fonts>
  <fills count="3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11"/>
        <bgColor indexed="64"/>
      </patternFill>
    </fill>
    <fill>
      <patternFill patternType="solid">
        <fgColor indexed="46"/>
        <bgColor indexed="64"/>
      </patternFill>
    </fill>
    <fill>
      <patternFill patternType="solid">
        <fgColor indexed="36"/>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2"/>
        <bgColor indexed="64"/>
      </patternFill>
    </fill>
    <fill>
      <patternFill patternType="solid">
        <fgColor indexed="49"/>
        <bgColor indexed="64"/>
      </patternFill>
    </fill>
    <fill>
      <patternFill patternType="solid">
        <fgColor indexed="54"/>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25"/>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top/>
      <bottom style="medium">
        <color indexed="49"/>
      </bottom>
    </border>
    <border>
      <left/>
      <right/>
      <top/>
      <bottom style="thick">
        <color indexed="49"/>
      </bottom>
    </border>
    <border>
      <left/>
      <right/>
      <top style="medium"/>
      <bottom style="medium"/>
    </border>
    <border>
      <left/>
      <right style="thin">
        <color indexed="54"/>
      </right>
      <top/>
      <bottom style="thin">
        <color indexed="54"/>
      </bottom>
    </border>
    <border>
      <left/>
      <right/>
      <top style="thin"/>
      <bottom style="thin"/>
    </border>
    <border>
      <left/>
      <right/>
      <top style="thin"/>
      <bottom style="double"/>
    </border>
    <border>
      <left style="thin"/>
      <right style="thin"/>
      <top/>
      <bottom style="thin"/>
    </border>
    <border>
      <left/>
      <right style="thin"/>
      <top/>
      <bottom style="thin"/>
    </border>
    <border>
      <left style="thin"/>
      <right style="thin"/>
      <top style="thin"/>
      <bottom/>
    </border>
    <border>
      <left/>
      <right style="thin"/>
      <top style="thin"/>
      <bottom/>
    </border>
    <border>
      <left/>
      <right>
        <color indexed="63"/>
      </right>
      <top/>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top/>
      <bottom style="thin"/>
    </border>
  </borders>
  <cellStyleXfs count="4080">
    <xf numFmtId="0" fontId="0" fillId="0" borderId="0">
      <alignment/>
      <protection/>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0"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31" fillId="0" borderId="0">
      <alignment horizontal="centerContinuous" vertical="center"/>
      <protection/>
    </xf>
    <xf numFmtId="0" fontId="32" fillId="0" borderId="0" applyNumberFormat="0" applyFill="0" applyBorder="0" applyAlignment="0" applyProtection="0">
      <alignment vertical="center"/>
    </xf>
    <xf numFmtId="0" fontId="33" fillId="0" borderId="2" applyNumberFormat="0" applyFill="0" applyAlignment="0" applyProtection="0">
      <alignment vertical="center"/>
    </xf>
    <xf numFmtId="0" fontId="34" fillId="0" borderId="3" applyNumberFormat="0" applyFill="0" applyAlignment="0" applyProtection="0">
      <alignment vertical="center"/>
    </xf>
    <xf numFmtId="0" fontId="35" fillId="0" borderId="4" applyNumberFormat="0" applyFill="0" applyAlignment="0" applyProtection="0">
      <alignment vertical="center"/>
    </xf>
    <xf numFmtId="0" fontId="35" fillId="0" borderId="0" applyNumberFormat="0" applyFill="0" applyBorder="0" applyAlignment="0" applyProtection="0">
      <alignment vertical="center"/>
    </xf>
    <xf numFmtId="0" fontId="36" fillId="3" borderId="5" applyNumberFormat="0" applyAlignment="0" applyProtection="0">
      <alignment vertical="center"/>
    </xf>
    <xf numFmtId="0" fontId="37" fillId="4" borderId="6" applyNumberFormat="0" applyAlignment="0" applyProtection="0">
      <alignment vertical="center"/>
    </xf>
    <xf numFmtId="0" fontId="38" fillId="4" borderId="5" applyNumberFormat="0" applyAlignment="0" applyProtection="0">
      <alignment vertical="center"/>
    </xf>
    <xf numFmtId="0" fontId="39" fillId="5" borderId="7" applyNumberFormat="0" applyAlignment="0" applyProtection="0">
      <alignment vertical="center"/>
    </xf>
    <xf numFmtId="0" fontId="40" fillId="0" borderId="8" applyNumberFormat="0" applyFill="0" applyAlignment="0" applyProtection="0">
      <alignment vertical="center"/>
    </xf>
    <xf numFmtId="0" fontId="24" fillId="0" borderId="9" applyNumberFormat="0" applyFill="0" applyAlignment="0" applyProtection="0">
      <alignment vertical="center"/>
    </xf>
    <xf numFmtId="0" fontId="41" fillId="6" borderId="0" applyNumberFormat="0" applyBorder="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4" fillId="13" borderId="0" applyNumberFormat="0" applyBorder="0" applyAlignment="0" applyProtection="0">
      <alignment vertical="center"/>
    </xf>
    <xf numFmtId="0" fontId="45" fillId="7" borderId="0" applyNumberFormat="0" applyBorder="0" applyAlignment="0" applyProtection="0">
      <alignment vertical="center"/>
    </xf>
    <xf numFmtId="0" fontId="45" fillId="14" borderId="0" applyNumberFormat="0" applyBorder="0" applyAlignment="0" applyProtection="0">
      <alignment vertical="center"/>
    </xf>
    <xf numFmtId="0" fontId="46" fillId="14" borderId="0" applyNumberFormat="0" applyBorder="0" applyAlignment="0" applyProtection="0">
      <alignment vertical="center"/>
    </xf>
    <xf numFmtId="0" fontId="44" fillId="15" borderId="0" applyNumberFormat="0" applyBorder="0" applyAlignment="0" applyProtection="0">
      <alignment vertical="center"/>
    </xf>
    <xf numFmtId="0" fontId="45" fillId="6" borderId="0" applyNumberFormat="0" applyBorder="0" applyAlignment="0" applyProtection="0">
      <alignment vertical="center"/>
    </xf>
    <xf numFmtId="0" fontId="45" fillId="16" borderId="0" applyNumberFormat="0" applyBorder="0" applyAlignment="0" applyProtection="0">
      <alignment vertical="center"/>
    </xf>
    <xf numFmtId="0" fontId="46" fillId="16" borderId="0" applyNumberFormat="0" applyBorder="0" applyAlignment="0" applyProtection="0">
      <alignment vertical="center"/>
    </xf>
    <xf numFmtId="0" fontId="44" fillId="9"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45" fillId="11" borderId="0" applyNumberFormat="0" applyBorder="0" applyAlignment="0" applyProtection="0">
      <alignment vertical="center"/>
    </xf>
    <xf numFmtId="0" fontId="46" fillId="19" borderId="0" applyNumberFormat="0" applyBorder="0" applyAlignment="0" applyProtection="0">
      <alignment vertical="center"/>
    </xf>
    <xf numFmtId="0" fontId="44" fillId="14" borderId="0" applyNumberFormat="0" applyBorder="0" applyAlignment="0" applyProtection="0">
      <alignment vertical="center"/>
    </xf>
    <xf numFmtId="0" fontId="45" fillId="3" borderId="0" applyNumberFormat="0" applyBorder="0" applyAlignment="0" applyProtection="0">
      <alignment vertical="center"/>
    </xf>
    <xf numFmtId="0" fontId="45" fillId="21" borderId="0" applyNumberFormat="0" applyBorder="0" applyAlignment="0" applyProtection="0">
      <alignment vertical="center"/>
    </xf>
    <xf numFmtId="0" fontId="46" fillId="22" borderId="0" applyNumberFormat="0" applyBorder="0" applyAlignment="0" applyProtection="0">
      <alignment vertical="center"/>
    </xf>
    <xf numFmtId="0" fontId="47"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177" fontId="48" fillId="0" borderId="0">
      <alignment/>
      <protection locked="0"/>
    </xf>
    <xf numFmtId="176" fontId="50" fillId="0" borderId="0">
      <alignment/>
      <protection locked="0"/>
    </xf>
    <xf numFmtId="10" fontId="51" fillId="4" borderId="10" applyBorder="0" applyAlignment="0" applyProtection="0">
      <alignment/>
    </xf>
    <xf numFmtId="176" fontId="50" fillId="0" borderId="0">
      <alignment/>
      <protection locked="0"/>
    </xf>
    <xf numFmtId="0" fontId="49" fillId="7" borderId="0" applyNumberFormat="0" applyBorder="0" applyAlignment="0" applyProtection="0">
      <alignment vertical="center"/>
    </xf>
    <xf numFmtId="0" fontId="52" fillId="23" borderId="0" applyNumberFormat="0" applyBorder="0" applyAlignment="0" applyProtection="0">
      <alignment/>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0" fontId="52" fillId="25" borderId="0" applyNumberFormat="0" applyBorder="0" applyAlignment="0" applyProtection="0">
      <alignment/>
    </xf>
    <xf numFmtId="0" fontId="49"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7" fontId="48" fillId="0" borderId="0">
      <alignment/>
      <protection locked="0"/>
    </xf>
    <xf numFmtId="0" fontId="53" fillId="25"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52" fillId="26" borderId="0" applyNumberFormat="0" applyBorder="0" applyAlignment="0" applyProtection="0">
      <alignment/>
    </xf>
    <xf numFmtId="0" fontId="52" fillId="27" borderId="0" applyNumberFormat="0" applyBorder="0" applyAlignment="0" applyProtection="0">
      <alignment/>
    </xf>
    <xf numFmtId="0" fontId="49" fillId="17" borderId="0" applyNumberFormat="0" applyBorder="0" applyAlignment="0" applyProtection="0">
      <alignment vertical="center"/>
    </xf>
    <xf numFmtId="0" fontId="54" fillId="0" borderId="3"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55" fillId="28"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6" fillId="2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44" fillId="14" borderId="0" applyNumberFormat="0" applyBorder="0" applyAlignment="0" applyProtection="0">
      <alignment vertical="center"/>
    </xf>
    <xf numFmtId="0" fontId="49" fillId="7"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52" fillId="26" borderId="0" applyNumberFormat="0" applyBorder="0" applyAlignment="0" applyProtection="0">
      <alignment/>
    </xf>
    <xf numFmtId="0" fontId="49" fillId="7" borderId="0" applyNumberFormat="0" applyBorder="0" applyAlignment="0" applyProtection="0">
      <alignment vertical="center"/>
    </xf>
    <xf numFmtId="0" fontId="52" fillId="27"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176" fontId="50" fillId="0" borderId="0">
      <alignment/>
      <protection locked="0"/>
    </xf>
    <xf numFmtId="176" fontId="48" fillId="0" borderId="0">
      <alignment/>
      <protection locked="0"/>
    </xf>
    <xf numFmtId="43" fontId="0" fillId="0" borderId="0" applyFont="0" applyFill="0" applyBorder="0" applyAlignment="0" applyProtection="0">
      <alignment/>
    </xf>
    <xf numFmtId="0" fontId="52" fillId="30"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6" fillId="14" borderId="0" applyNumberFormat="0" applyBorder="0" applyAlignment="0" applyProtection="0">
      <alignment vertical="center"/>
    </xf>
    <xf numFmtId="176" fontId="57" fillId="0" borderId="0">
      <alignment/>
      <protection locked="0"/>
    </xf>
    <xf numFmtId="0" fontId="49" fillId="7" borderId="0" applyNumberFormat="0" applyBorder="0" applyAlignment="0" applyProtection="0">
      <alignment vertical="center"/>
    </xf>
    <xf numFmtId="176" fontId="50" fillId="0" borderId="0">
      <alignment/>
      <protection locked="0"/>
    </xf>
    <xf numFmtId="176" fontId="57" fillId="0" borderId="0">
      <alignment/>
      <protection locked="0"/>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4" fillId="14"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2" fillId="26" borderId="0" applyNumberFormat="0" applyBorder="0" applyAlignment="0" applyProtection="0">
      <alignment/>
    </xf>
    <xf numFmtId="0" fontId="52" fillId="27"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3" fillId="4" borderId="0" applyNumberFormat="0" applyBorder="0" applyAlignment="0" applyProtection="0">
      <alignment vertical="center"/>
    </xf>
    <xf numFmtId="9" fontId="0" fillId="0" borderId="0" applyFont="0" applyFill="0" applyBorder="0" applyAlignment="0" applyProtection="0">
      <alignment vertical="center"/>
    </xf>
    <xf numFmtId="0" fontId="49" fillId="7" borderId="0" applyNumberFormat="0" applyBorder="0" applyAlignment="0" applyProtection="0">
      <alignment vertical="center"/>
    </xf>
    <xf numFmtId="0" fontId="56" fillId="14" borderId="0" applyNumberFormat="0" applyBorder="0" applyAlignment="0" applyProtection="0">
      <alignment vertical="center"/>
    </xf>
    <xf numFmtId="0" fontId="47" fillId="17" borderId="0" applyNumberFormat="0" applyBorder="0" applyAlignment="0" applyProtection="0">
      <alignment vertical="center"/>
    </xf>
    <xf numFmtId="0" fontId="49" fillId="17" borderId="0" applyNumberFormat="0" applyBorder="0" applyAlignment="0" applyProtection="0">
      <alignment vertical="center"/>
    </xf>
    <xf numFmtId="0" fontId="52" fillId="24" borderId="0" applyNumberFormat="0" applyBorder="0" applyAlignment="0" applyProtection="0">
      <alignment/>
    </xf>
    <xf numFmtId="0" fontId="52" fillId="26" borderId="0" applyNumberFormat="0" applyBorder="0" applyAlignment="0" applyProtection="0">
      <alignment/>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56" fillId="14"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44" fillId="19"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176" fontId="58" fillId="0" borderId="0">
      <alignment/>
      <protection locked="0"/>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176" fontId="58" fillId="0" borderId="0">
      <alignment/>
      <protection locked="0"/>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49" fillId="7" borderId="0" applyNumberFormat="0" applyBorder="0" applyAlignment="0" applyProtection="0">
      <alignment vertical="center"/>
    </xf>
    <xf numFmtId="0" fontId="1" fillId="0" borderId="10">
      <alignment horizontal="distributed" vertical="center" wrapText="1"/>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9" fillId="0" borderId="2" applyNumberFormat="0" applyFill="0" applyAlignment="0" applyProtection="0">
      <alignment vertical="center"/>
    </xf>
    <xf numFmtId="4" fontId="48" fillId="0" borderId="0">
      <alignment/>
      <protection locked="0"/>
    </xf>
    <xf numFmtId="0" fontId="44" fillId="18"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0" fillId="0" borderId="11" applyNumberFormat="0" applyFill="0" applyAlignment="0" applyProtection="0">
      <alignment vertical="center"/>
    </xf>
    <xf numFmtId="0" fontId="3" fillId="6" borderId="0" applyNumberFormat="0" applyBorder="0" applyAlignment="0" applyProtection="0">
      <alignment vertical="center"/>
    </xf>
    <xf numFmtId="0" fontId="56" fillId="8" borderId="0" applyNumberFormat="0" applyBorder="0" applyAlignment="0" applyProtection="0">
      <alignment vertical="center"/>
    </xf>
    <xf numFmtId="0" fontId="0" fillId="0" borderId="0">
      <alignment/>
      <protection/>
    </xf>
    <xf numFmtId="176" fontId="48" fillId="0" borderId="0">
      <alignment/>
      <protection locked="0"/>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3"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0" fillId="0" borderId="0">
      <alignment/>
      <protection/>
    </xf>
    <xf numFmtId="176" fontId="57" fillId="0" borderId="0">
      <alignment/>
      <protection locked="0"/>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176" fontId="50" fillId="0" borderId="0">
      <alignment/>
      <protection locked="0"/>
    </xf>
    <xf numFmtId="0" fontId="61" fillId="0" borderId="0" applyNumberFormat="0" applyFill="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49" fillId="17" borderId="0" applyNumberFormat="0" applyBorder="0" applyAlignment="0" applyProtection="0">
      <alignment vertical="center"/>
    </xf>
    <xf numFmtId="0" fontId="3" fillId="10" borderId="0" applyNumberFormat="0" applyBorder="0" applyAlignment="0" applyProtection="0">
      <alignment vertical="center"/>
    </xf>
    <xf numFmtId="0" fontId="49" fillId="7" borderId="0" applyNumberFormat="0" applyBorder="0" applyAlignment="0" applyProtection="0">
      <alignment vertical="center"/>
    </xf>
    <xf numFmtId="0" fontId="3" fillId="7" borderId="0" applyNumberFormat="0" applyBorder="0" applyAlignment="0" applyProtection="0">
      <alignment vertical="center"/>
    </xf>
    <xf numFmtId="0" fontId="56" fillId="19" borderId="0" applyNumberFormat="0" applyBorder="0" applyAlignment="0" applyProtection="0">
      <alignment vertical="center"/>
    </xf>
    <xf numFmtId="0" fontId="52" fillId="26" borderId="0" applyNumberFormat="0" applyBorder="0" applyAlignment="0" applyProtection="0">
      <alignment/>
    </xf>
    <xf numFmtId="0" fontId="62"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176" fontId="57" fillId="0" borderId="0">
      <alignment/>
      <protection locked="0"/>
    </xf>
    <xf numFmtId="0" fontId="3" fillId="6" borderId="0" applyNumberFormat="0" applyBorder="0" applyAlignment="0" applyProtection="0">
      <alignment vertical="center"/>
    </xf>
    <xf numFmtId="0" fontId="49" fillId="7" borderId="0" applyNumberFormat="0" applyBorder="0" applyAlignment="0" applyProtection="0">
      <alignment vertical="center"/>
    </xf>
    <xf numFmtId="0" fontId="63" fillId="0" borderId="0">
      <alignment/>
      <protection/>
    </xf>
    <xf numFmtId="0" fontId="3" fillId="6" borderId="0" applyNumberFormat="0" applyBorder="0" applyAlignment="0" applyProtection="0">
      <alignment vertical="center"/>
    </xf>
    <xf numFmtId="0" fontId="56" fillId="19" borderId="0" applyNumberFormat="0" applyBorder="0" applyAlignment="0" applyProtection="0">
      <alignment vertical="center"/>
    </xf>
    <xf numFmtId="0" fontId="49" fillId="17" borderId="0" applyNumberFormat="0" applyBorder="0" applyAlignment="0" applyProtection="0">
      <alignment vertical="center"/>
    </xf>
    <xf numFmtId="0" fontId="52" fillId="26" borderId="0" applyNumberFormat="0" applyBorder="0" applyAlignment="0" applyProtection="0">
      <alignment/>
    </xf>
    <xf numFmtId="176" fontId="50" fillId="0" borderId="0">
      <alignment/>
      <protection locked="0"/>
    </xf>
    <xf numFmtId="10" fontId="51" fillId="4" borderId="10" applyBorder="0" applyAlignment="0" applyProtection="0">
      <alignment/>
    </xf>
    <xf numFmtId="176" fontId="50" fillId="0" borderId="0">
      <alignment/>
      <protection locked="0"/>
    </xf>
    <xf numFmtId="0" fontId="44" fillId="22"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64" fillId="0" borderId="12" applyNumberFormat="0" applyFill="0" applyAlignment="0" applyProtection="0">
      <alignment vertical="center"/>
    </xf>
    <xf numFmtId="0" fontId="49" fillId="7" borderId="0" applyNumberFormat="0" applyBorder="0" applyAlignment="0" applyProtection="0">
      <alignment vertical="center"/>
    </xf>
    <xf numFmtId="0" fontId="65"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53" fillId="31" borderId="0" applyNumberFormat="0" applyBorder="0" applyAlignment="0" applyProtection="0">
      <alignment/>
    </xf>
    <xf numFmtId="176" fontId="50" fillId="0" borderId="0">
      <alignment/>
      <protection locked="0"/>
    </xf>
    <xf numFmtId="0" fontId="52" fillId="25" borderId="0" applyNumberFormat="0" applyBorder="0" applyAlignment="0" applyProtection="0">
      <alignment/>
    </xf>
    <xf numFmtId="0" fontId="63" fillId="0" borderId="0">
      <alignment/>
      <protection/>
    </xf>
    <xf numFmtId="176" fontId="50" fillId="0" borderId="0">
      <alignment/>
      <protection locked="0"/>
    </xf>
    <xf numFmtId="0" fontId="56" fillId="8"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176" fontId="50" fillId="0" borderId="0">
      <alignment/>
      <protection locked="0"/>
    </xf>
    <xf numFmtId="176" fontId="50" fillId="0" borderId="0">
      <alignment/>
      <protection locked="0"/>
    </xf>
    <xf numFmtId="0" fontId="49" fillId="7" borderId="0" applyNumberFormat="0" applyBorder="0" applyAlignment="0" applyProtection="0">
      <alignment vertical="center"/>
    </xf>
    <xf numFmtId="0" fontId="56" fillId="29" borderId="0" applyNumberFormat="0" applyBorder="0" applyAlignment="0" applyProtection="0">
      <alignment vertical="center"/>
    </xf>
    <xf numFmtId="0" fontId="56" fillId="29" borderId="0" applyNumberFormat="0" applyBorder="0" applyAlignment="0" applyProtection="0">
      <alignment vertical="center"/>
    </xf>
    <xf numFmtId="0" fontId="49" fillId="7" borderId="0" applyNumberFormat="0" applyBorder="0" applyAlignment="0" applyProtection="0">
      <alignment vertical="center"/>
    </xf>
    <xf numFmtId="0" fontId="53" fillId="31" borderId="0" applyNumberFormat="0" applyBorder="0" applyAlignment="0" applyProtection="0">
      <alignment/>
    </xf>
    <xf numFmtId="176" fontId="50" fillId="0" borderId="0">
      <alignment/>
      <protection locked="0"/>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5"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6" fontId="50" fillId="0" borderId="0">
      <alignment/>
      <protection locked="0"/>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3" fillId="17" borderId="0" applyNumberFormat="0" applyBorder="0" applyAlignment="0" applyProtection="0">
      <alignment vertical="center"/>
    </xf>
    <xf numFmtId="176" fontId="57" fillId="0" borderId="0">
      <alignment/>
      <protection locked="0"/>
    </xf>
    <xf numFmtId="176" fontId="50" fillId="0" borderId="0">
      <alignment/>
      <protection locked="0"/>
    </xf>
    <xf numFmtId="176" fontId="57" fillId="0" borderId="0">
      <alignment/>
      <protection locked="0"/>
    </xf>
    <xf numFmtId="0" fontId="66" fillId="4" borderId="5" applyNumberFormat="0" applyAlignment="0" applyProtection="0">
      <alignment vertical="center"/>
    </xf>
    <xf numFmtId="176" fontId="50" fillId="0" borderId="0">
      <alignment/>
      <protection locked="0"/>
    </xf>
    <xf numFmtId="0" fontId="47" fillId="17" borderId="0" applyNumberFormat="0" applyBorder="0" applyAlignment="0" applyProtection="0">
      <alignment vertical="center"/>
    </xf>
    <xf numFmtId="0" fontId="52" fillId="32" borderId="0" applyNumberFormat="0" applyBorder="0" applyAlignment="0" applyProtection="0">
      <alignment/>
    </xf>
    <xf numFmtId="0" fontId="0" fillId="0" borderId="0">
      <alignment/>
      <protection/>
    </xf>
    <xf numFmtId="176" fontId="48" fillId="0" borderId="0">
      <alignment/>
      <protection locked="0"/>
    </xf>
    <xf numFmtId="0" fontId="55" fillId="28" borderId="0" applyNumberFormat="0" applyBorder="0" applyAlignment="0" applyProtection="0">
      <alignment/>
    </xf>
    <xf numFmtId="176" fontId="50" fillId="0" borderId="0">
      <alignment/>
      <protection locked="0"/>
    </xf>
    <xf numFmtId="176" fontId="50" fillId="0" borderId="0">
      <alignment/>
      <protection locked="0"/>
    </xf>
    <xf numFmtId="0" fontId="53" fillId="33" borderId="0" applyNumberFormat="0" applyBorder="0" applyAlignment="0" applyProtection="0">
      <alignment/>
    </xf>
    <xf numFmtId="176" fontId="48" fillId="0" borderId="0">
      <alignment/>
      <protection locked="0"/>
    </xf>
    <xf numFmtId="0" fontId="56" fillId="3" borderId="0" applyNumberFormat="0" applyBorder="0" applyAlignment="0" applyProtection="0">
      <alignment vertical="center"/>
    </xf>
    <xf numFmtId="176" fontId="50" fillId="0" borderId="0">
      <alignment/>
      <protection locked="0"/>
    </xf>
    <xf numFmtId="0" fontId="53" fillId="33" borderId="0" applyNumberFormat="0" applyBorder="0" applyAlignment="0" applyProtection="0">
      <alignment/>
    </xf>
    <xf numFmtId="176" fontId="48" fillId="0" borderId="0">
      <alignment/>
      <protection locked="0"/>
    </xf>
    <xf numFmtId="176" fontId="50" fillId="0" borderId="0">
      <alignment/>
      <protection locked="0"/>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52" fillId="27" borderId="0" applyNumberFormat="0" applyBorder="0" applyAlignment="0" applyProtection="0">
      <alignment/>
    </xf>
    <xf numFmtId="176" fontId="50" fillId="0" borderId="0">
      <alignment/>
      <protection locked="0"/>
    </xf>
    <xf numFmtId="0" fontId="56" fillId="3" borderId="0" applyNumberFormat="0" applyBorder="0" applyAlignment="0" applyProtection="0">
      <alignment vertical="center"/>
    </xf>
    <xf numFmtId="176" fontId="50" fillId="0" borderId="0">
      <alignment/>
      <protection locked="0"/>
    </xf>
    <xf numFmtId="0" fontId="47"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7" fillId="8"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44" fillId="18"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47" fillId="17" borderId="0" applyNumberFormat="0" applyBorder="0" applyAlignment="0" applyProtection="0">
      <alignment vertical="center"/>
    </xf>
    <xf numFmtId="0" fontId="55" fillId="28" borderId="0" applyNumberFormat="0" applyBorder="0" applyAlignment="0" applyProtection="0">
      <alignment/>
    </xf>
    <xf numFmtId="0" fontId="3" fillId="3" borderId="0" applyNumberFormat="0" applyBorder="0" applyAlignment="0" applyProtection="0">
      <alignment vertical="center"/>
    </xf>
    <xf numFmtId="0" fontId="44" fillId="18"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52" fillId="24" borderId="0" applyNumberFormat="0" applyBorder="0" applyAlignment="0" applyProtection="0">
      <alignment/>
    </xf>
    <xf numFmtId="176" fontId="50" fillId="0" borderId="0">
      <alignment/>
      <protection locked="0"/>
    </xf>
    <xf numFmtId="0" fontId="55" fillId="28" borderId="0" applyNumberFormat="0" applyBorder="0" applyAlignment="0" applyProtection="0">
      <alignment/>
    </xf>
    <xf numFmtId="0" fontId="53" fillId="34" borderId="0" applyNumberFormat="0" applyBorder="0" applyAlignment="0" applyProtection="0">
      <alignment/>
    </xf>
    <xf numFmtId="176" fontId="50" fillId="0" borderId="0">
      <alignment/>
      <protection locked="0"/>
    </xf>
    <xf numFmtId="0" fontId="49" fillId="7" borderId="0" applyNumberFormat="0" applyBorder="0" applyAlignment="0" applyProtection="0">
      <alignment vertical="center"/>
    </xf>
    <xf numFmtId="176" fontId="48" fillId="0" borderId="0">
      <alignment/>
      <protection locked="0"/>
    </xf>
    <xf numFmtId="176" fontId="50" fillId="0" borderId="0">
      <alignment/>
      <protection locked="0"/>
    </xf>
    <xf numFmtId="0" fontId="53" fillId="34" borderId="0" applyNumberFormat="0" applyBorder="0" applyAlignment="0" applyProtection="0">
      <alignment/>
    </xf>
    <xf numFmtId="176" fontId="48" fillId="0" borderId="0">
      <alignment/>
      <protection locked="0"/>
    </xf>
    <xf numFmtId="0" fontId="68" fillId="0" borderId="8" applyNumberFormat="0" applyFill="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0" fillId="0" borderId="0">
      <alignment/>
      <protection/>
    </xf>
    <xf numFmtId="0" fontId="42" fillId="7" borderId="0" applyNumberFormat="0" applyBorder="0" applyAlignment="0" applyProtection="0">
      <alignment vertical="center"/>
    </xf>
    <xf numFmtId="0" fontId="3" fillId="17"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2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1" fillId="0" borderId="0" applyNumberFormat="0" applyFill="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69" fillId="0" borderId="0" applyNumberFormat="0" applyFill="0" applyBorder="0" applyAlignment="0" applyProtection="0">
      <alignment vertical="top"/>
    </xf>
    <xf numFmtId="176" fontId="50" fillId="0" borderId="0">
      <alignment/>
      <protection locked="0"/>
    </xf>
    <xf numFmtId="0" fontId="56" fillId="19"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0" fillId="0" borderId="0">
      <alignment/>
      <protection/>
    </xf>
    <xf numFmtId="176" fontId="50" fillId="0" borderId="0">
      <alignment/>
      <protection locked="0"/>
    </xf>
    <xf numFmtId="0" fontId="52" fillId="24" borderId="0" applyNumberFormat="0" applyBorder="0" applyAlignment="0" applyProtection="0">
      <alignment/>
    </xf>
    <xf numFmtId="0" fontId="56" fillId="14"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5" fillId="7" borderId="0" applyNumberFormat="0" applyBorder="0" applyAlignment="0" applyProtection="0">
      <alignment vertical="center"/>
    </xf>
    <xf numFmtId="0" fontId="3" fillId="11" borderId="0" applyNumberFormat="0" applyBorder="0" applyAlignment="0" applyProtection="0">
      <alignment vertical="center"/>
    </xf>
    <xf numFmtId="0" fontId="0" fillId="0" borderId="0">
      <alignment vertical="center"/>
      <protection/>
    </xf>
    <xf numFmtId="0" fontId="41" fillId="6"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4"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49" fillId="17" borderId="0" applyNumberFormat="0" applyBorder="0" applyAlignment="0" applyProtection="0">
      <alignment vertical="center"/>
    </xf>
    <xf numFmtId="0" fontId="55" fillId="28" borderId="0" applyNumberFormat="0" applyBorder="0" applyAlignment="0" applyProtection="0">
      <alignment/>
    </xf>
    <xf numFmtId="0" fontId="52" fillId="35"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3" fillId="4"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4" fillId="14" borderId="0" applyNumberFormat="0" applyBorder="0" applyAlignment="0" applyProtection="0">
      <alignment vertical="center"/>
    </xf>
    <xf numFmtId="0" fontId="49" fillId="17" borderId="0" applyNumberFormat="0" applyBorder="0" applyAlignment="0" applyProtection="0">
      <alignment vertical="center"/>
    </xf>
    <xf numFmtId="0" fontId="52" fillId="26" borderId="0" applyNumberFormat="0" applyBorder="0" applyAlignment="0" applyProtection="0">
      <alignment/>
    </xf>
    <xf numFmtId="0" fontId="52" fillId="27" borderId="0" applyNumberFormat="0" applyBorder="0" applyAlignment="0" applyProtection="0">
      <alignment/>
    </xf>
    <xf numFmtId="0" fontId="49" fillId="17" borderId="0" applyNumberFormat="0" applyBorder="0" applyAlignment="0" applyProtection="0">
      <alignment vertical="center"/>
    </xf>
    <xf numFmtId="0" fontId="53" fillId="36" borderId="0" applyNumberFormat="0" applyBorder="0" applyAlignment="0" applyProtection="0">
      <alignment/>
    </xf>
    <xf numFmtId="0" fontId="52" fillId="30" borderId="0" applyNumberFormat="0" applyBorder="0" applyAlignment="0" applyProtection="0">
      <alignment/>
    </xf>
    <xf numFmtId="0" fontId="3" fillId="3" borderId="0" applyNumberFormat="0" applyBorder="0" applyAlignment="0" applyProtection="0">
      <alignment vertical="center"/>
    </xf>
    <xf numFmtId="0" fontId="47" fillId="7" borderId="0" applyNumberFormat="0" applyBorder="0" applyAlignment="0" applyProtection="0">
      <alignment vertical="center"/>
    </xf>
    <xf numFmtId="0" fontId="55" fillId="28" borderId="0" applyNumberFormat="0" applyBorder="0" applyAlignment="0" applyProtection="0">
      <alignment/>
    </xf>
    <xf numFmtId="176" fontId="48" fillId="0" borderId="0">
      <alignment/>
      <protection locked="0"/>
    </xf>
    <xf numFmtId="0" fontId="3" fillId="29"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176" fontId="48" fillId="0" borderId="0">
      <alignment/>
      <protection locked="0"/>
    </xf>
    <xf numFmtId="0" fontId="53" fillId="36" borderId="0" applyNumberFormat="0" applyBorder="0" applyAlignment="0" applyProtection="0">
      <alignment/>
    </xf>
    <xf numFmtId="0" fontId="3" fillId="3" borderId="0" applyNumberFormat="0" applyBorder="0" applyAlignment="0" applyProtection="0">
      <alignment vertical="center"/>
    </xf>
    <xf numFmtId="0" fontId="52" fillId="24" borderId="0" applyNumberFormat="0" applyBorder="0" applyAlignment="0" applyProtection="0">
      <alignment/>
    </xf>
    <xf numFmtId="176" fontId="50" fillId="0" borderId="0">
      <alignment/>
      <protection locked="0"/>
    </xf>
    <xf numFmtId="0" fontId="70" fillId="0" borderId="0">
      <alignment/>
      <protection/>
    </xf>
    <xf numFmtId="0" fontId="55" fillId="28" borderId="0" applyNumberFormat="0" applyBorder="0" applyAlignment="0" applyProtection="0">
      <alignment/>
    </xf>
    <xf numFmtId="176" fontId="50" fillId="0" borderId="0">
      <alignment/>
      <protection locked="0"/>
    </xf>
    <xf numFmtId="0" fontId="53" fillId="34"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49" fillId="7" borderId="0" applyNumberFormat="0" applyBorder="0" applyAlignment="0" applyProtection="0">
      <alignment vertical="center"/>
    </xf>
    <xf numFmtId="0" fontId="3" fillId="7" borderId="0" applyNumberFormat="0" applyBorder="0" applyAlignment="0" applyProtection="0">
      <alignment vertical="center"/>
    </xf>
    <xf numFmtId="9" fontId="0" fillId="0" borderId="0" applyFont="0" applyFill="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176" fontId="48" fillId="0" borderId="0">
      <alignment/>
      <protection locked="0"/>
    </xf>
    <xf numFmtId="0" fontId="53" fillId="34" borderId="0" applyNumberFormat="0" applyBorder="0" applyAlignment="0" applyProtection="0">
      <alignment/>
    </xf>
    <xf numFmtId="176" fontId="50" fillId="0" borderId="0">
      <alignment/>
      <protection locked="0"/>
    </xf>
    <xf numFmtId="0" fontId="3" fillId="17" borderId="0" applyNumberFormat="0" applyBorder="0" applyAlignment="0" applyProtection="0">
      <alignment vertical="center"/>
    </xf>
    <xf numFmtId="176" fontId="57" fillId="0" borderId="0">
      <alignment/>
      <protection locked="0"/>
    </xf>
    <xf numFmtId="0" fontId="71" fillId="0" borderId="13" applyNumberFormat="0" applyAlignment="0" applyProtection="0">
      <alignment horizontal="left" vertical="center"/>
    </xf>
    <xf numFmtId="0" fontId="49" fillId="7" borderId="0" applyNumberFormat="0" applyBorder="0" applyAlignment="0" applyProtection="0">
      <alignment vertical="center"/>
    </xf>
    <xf numFmtId="176" fontId="50" fillId="0" borderId="0">
      <alignment/>
      <protection locked="0"/>
    </xf>
    <xf numFmtId="0" fontId="47" fillId="7" borderId="0" applyNumberFormat="0" applyBorder="0" applyAlignment="0" applyProtection="0">
      <alignment vertical="center"/>
    </xf>
    <xf numFmtId="176" fontId="50" fillId="0" borderId="0">
      <alignment/>
      <protection locked="0"/>
    </xf>
    <xf numFmtId="0" fontId="72" fillId="0" borderId="0" applyNumberFormat="0" applyFill="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0" fillId="0" borderId="0">
      <alignment/>
      <protection/>
    </xf>
    <xf numFmtId="0" fontId="56" fillId="1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176" fontId="48" fillId="0" borderId="0">
      <alignment/>
      <protection locked="0"/>
    </xf>
    <xf numFmtId="0" fontId="3" fillId="16"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176" fontId="58" fillId="0" borderId="0">
      <alignment/>
      <protection locked="0"/>
    </xf>
    <xf numFmtId="0" fontId="49" fillId="7" borderId="0" applyNumberFormat="0" applyBorder="0" applyAlignment="0" applyProtection="0">
      <alignment vertical="center"/>
    </xf>
    <xf numFmtId="176" fontId="50" fillId="0" borderId="0">
      <alignment/>
      <protection locked="0"/>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4" fontId="48" fillId="0" borderId="0">
      <alignment/>
      <protection locked="0"/>
    </xf>
    <xf numFmtId="0" fontId="52" fillId="30" borderId="0" applyNumberFormat="0" applyBorder="0" applyAlignment="0" applyProtection="0">
      <alignment/>
    </xf>
    <xf numFmtId="0" fontId="52" fillId="27"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70" fillId="0" borderId="0">
      <alignment/>
      <protection/>
    </xf>
    <xf numFmtId="0" fontId="49" fillId="7" borderId="0" applyNumberFormat="0" applyBorder="0" applyAlignment="0" applyProtection="0">
      <alignment vertical="center"/>
    </xf>
    <xf numFmtId="0" fontId="3" fillId="8" borderId="0" applyNumberFormat="0" applyBorder="0" applyAlignment="0" applyProtection="0">
      <alignment vertical="center"/>
    </xf>
    <xf numFmtId="0" fontId="53" fillId="34" borderId="0" applyNumberFormat="0" applyBorder="0" applyAlignment="0" applyProtection="0">
      <alignment/>
    </xf>
    <xf numFmtId="0" fontId="52" fillId="24" borderId="0" applyNumberFormat="0" applyBorder="0" applyAlignment="0" applyProtection="0">
      <alignment/>
    </xf>
    <xf numFmtId="0" fontId="52" fillId="30" borderId="0" applyNumberFormat="0" applyBorder="0" applyAlignment="0" applyProtection="0">
      <alignment/>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4" fillId="8" borderId="0" applyNumberFormat="0" applyBorder="0" applyAlignment="0" applyProtection="0">
      <alignment vertical="center"/>
    </xf>
    <xf numFmtId="176" fontId="48" fillId="0" borderId="0">
      <alignment/>
      <protection locked="0"/>
    </xf>
    <xf numFmtId="176" fontId="48" fillId="0" borderId="0">
      <alignment/>
      <protection locked="0"/>
    </xf>
    <xf numFmtId="0" fontId="63" fillId="0" borderId="0">
      <alignment/>
      <protection/>
    </xf>
    <xf numFmtId="0" fontId="56" fillId="19" borderId="0" applyNumberFormat="0" applyBorder="0" applyAlignment="0" applyProtection="0">
      <alignment vertical="center"/>
    </xf>
    <xf numFmtId="0" fontId="63" fillId="0" borderId="0">
      <alignment/>
      <protection/>
    </xf>
    <xf numFmtId="0" fontId="3" fillId="3"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0" fontId="56" fillId="19" borderId="0" applyNumberFormat="0" applyBorder="0" applyAlignment="0" applyProtection="0">
      <alignment vertical="center"/>
    </xf>
    <xf numFmtId="0" fontId="55" fillId="28" borderId="0" applyNumberFormat="0" applyBorder="0" applyAlignment="0" applyProtection="0">
      <alignment/>
    </xf>
    <xf numFmtId="0" fontId="44" fillId="18" borderId="0" applyNumberFormat="0" applyBorder="0" applyAlignment="0" applyProtection="0">
      <alignment vertical="center"/>
    </xf>
    <xf numFmtId="0" fontId="49" fillId="7" borderId="0" applyNumberFormat="0" applyBorder="0" applyAlignment="0" applyProtection="0">
      <alignment vertical="center"/>
    </xf>
    <xf numFmtId="0" fontId="73" fillId="0" borderId="0">
      <alignment/>
      <protection/>
    </xf>
    <xf numFmtId="0" fontId="59" fillId="0" borderId="2" applyNumberFormat="0" applyFill="0" applyAlignment="0" applyProtection="0">
      <alignment vertical="center"/>
    </xf>
    <xf numFmtId="0" fontId="49" fillId="7" borderId="0" applyNumberFormat="0" applyBorder="0" applyAlignment="0" applyProtection="0">
      <alignment vertical="center"/>
    </xf>
    <xf numFmtId="0" fontId="73" fillId="0" borderId="0">
      <alignment/>
      <protection/>
    </xf>
    <xf numFmtId="0" fontId="49" fillId="7" borderId="0" applyNumberFormat="0" applyBorder="0" applyAlignment="0" applyProtection="0">
      <alignment vertical="center"/>
    </xf>
    <xf numFmtId="176" fontId="50" fillId="0" borderId="0">
      <alignment/>
      <protection locked="0"/>
    </xf>
    <xf numFmtId="0" fontId="63" fillId="0" borderId="0">
      <alignment/>
      <protection/>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56" fillId="29" borderId="0" applyNumberFormat="0" applyBorder="0" applyAlignment="0" applyProtection="0">
      <alignment vertical="center"/>
    </xf>
    <xf numFmtId="0" fontId="49" fillId="7" borderId="0" applyNumberFormat="0" applyBorder="0" applyAlignment="0" applyProtection="0">
      <alignment vertical="center"/>
    </xf>
    <xf numFmtId="0" fontId="53" fillId="25" borderId="0" applyNumberFormat="0" applyBorder="0" applyAlignment="0" applyProtection="0">
      <alignment/>
    </xf>
    <xf numFmtId="176" fontId="48" fillId="0" borderId="0">
      <alignment/>
      <protection locked="0"/>
    </xf>
    <xf numFmtId="0" fontId="74" fillId="7" borderId="0" applyNumberFormat="0" applyBorder="0" applyAlignment="0" applyProtection="0">
      <alignment vertical="center"/>
    </xf>
    <xf numFmtId="0" fontId="56" fillId="1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60" fillId="0" borderId="11" applyNumberFormat="0" applyFill="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56" fillId="19"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176" fontId="48" fillId="0" borderId="0">
      <alignment/>
      <protection locked="0"/>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3" fillId="10" borderId="0" applyNumberFormat="0" applyBorder="0" applyAlignment="0" applyProtection="0">
      <alignment vertical="center"/>
    </xf>
    <xf numFmtId="176" fontId="48" fillId="0" borderId="0">
      <alignment/>
      <protection locked="0"/>
    </xf>
    <xf numFmtId="0" fontId="0" fillId="2" borderId="1" applyNumberFormat="0" applyFont="0" applyAlignment="0" applyProtection="0">
      <alignment vertical="center"/>
    </xf>
    <xf numFmtId="0" fontId="55" fillId="28" borderId="0" applyNumberFormat="0" applyBorder="0" applyAlignment="0" applyProtection="0">
      <alignment/>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54" fillId="0" borderId="3"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176" fontId="50" fillId="0" borderId="0">
      <alignment/>
      <protection locked="0"/>
    </xf>
    <xf numFmtId="176" fontId="48" fillId="0" borderId="0">
      <alignment/>
      <protection locked="0"/>
    </xf>
    <xf numFmtId="176" fontId="50" fillId="0" borderId="0">
      <alignment/>
      <protection locked="0"/>
    </xf>
    <xf numFmtId="0" fontId="49" fillId="17" borderId="0" applyNumberFormat="0" applyBorder="0" applyAlignment="0" applyProtection="0">
      <alignment vertical="center"/>
    </xf>
    <xf numFmtId="0" fontId="52" fillId="27"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49" fillId="17" borderId="0" applyNumberFormat="0" applyBorder="0" applyAlignment="0" applyProtection="0">
      <alignment vertical="center"/>
    </xf>
    <xf numFmtId="0" fontId="3" fillId="7" borderId="0" applyNumberFormat="0" applyBorder="0" applyAlignment="0" applyProtection="0">
      <alignment vertical="center"/>
    </xf>
    <xf numFmtId="176" fontId="50" fillId="0" borderId="0">
      <alignment/>
      <protection locked="0"/>
    </xf>
    <xf numFmtId="0" fontId="52" fillId="30" borderId="0" applyNumberFormat="0" applyBorder="0" applyAlignment="0" applyProtection="0">
      <alignment/>
    </xf>
    <xf numFmtId="176" fontId="50" fillId="0" borderId="0">
      <alignment/>
      <protection locked="0"/>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4" fillId="14"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6" fontId="58" fillId="0" borderId="0">
      <alignment/>
      <protection locked="0"/>
    </xf>
    <xf numFmtId="176" fontId="48" fillId="0" borderId="0">
      <alignment/>
      <protection locked="0"/>
    </xf>
    <xf numFmtId="176" fontId="50" fillId="0" borderId="0">
      <alignment/>
      <protection locked="0"/>
    </xf>
    <xf numFmtId="0" fontId="49" fillId="7" borderId="0" applyNumberFormat="0" applyBorder="0" applyAlignment="0" applyProtection="0">
      <alignment vertical="center"/>
    </xf>
    <xf numFmtId="0" fontId="64" fillId="0" borderId="12" applyNumberFormat="0" applyFill="0" applyAlignment="0" applyProtection="0">
      <alignment vertical="center"/>
    </xf>
    <xf numFmtId="0" fontId="49" fillId="1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3" fillId="2" borderId="0" applyNumberFormat="0" applyBorder="0" applyAlignment="0" applyProtection="0">
      <alignment vertical="center"/>
    </xf>
    <xf numFmtId="0" fontId="52" fillId="24" borderId="0" applyNumberFormat="0" applyBorder="0" applyAlignment="0" applyProtection="0">
      <alignment/>
    </xf>
    <xf numFmtId="0" fontId="3" fillId="4" borderId="0" applyNumberFormat="0" applyBorder="0" applyAlignment="0" applyProtection="0">
      <alignment vertical="center"/>
    </xf>
    <xf numFmtId="0" fontId="53" fillId="34" borderId="0" applyNumberFormat="0" applyBorder="0" applyAlignment="0" applyProtection="0">
      <alignment/>
    </xf>
    <xf numFmtId="0" fontId="70" fillId="0" borderId="0">
      <alignment/>
      <protection/>
    </xf>
    <xf numFmtId="0" fontId="63"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52" fillId="24"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6" fillId="19" borderId="0" applyNumberFormat="0" applyBorder="0" applyAlignment="0" applyProtection="0">
      <alignment vertical="center"/>
    </xf>
    <xf numFmtId="0" fontId="0" fillId="0" borderId="0">
      <alignment/>
      <protection/>
    </xf>
    <xf numFmtId="0" fontId="55" fillId="28" borderId="0" applyNumberFormat="0" applyBorder="0" applyAlignment="0" applyProtection="0">
      <alignment/>
    </xf>
    <xf numFmtId="0" fontId="49" fillId="7" borderId="0" applyNumberFormat="0" applyBorder="0" applyAlignment="0" applyProtection="0">
      <alignment vertical="center"/>
    </xf>
    <xf numFmtId="0" fontId="72" fillId="0" borderId="0" applyNumberFormat="0" applyFill="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176" fontId="50" fillId="0" borderId="0">
      <alignment/>
      <protection locked="0"/>
    </xf>
    <xf numFmtId="0" fontId="52" fillId="23"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72" fillId="0" borderId="0" applyNumberFormat="0" applyFill="0" applyBorder="0" applyAlignment="0" applyProtection="0">
      <alignment vertical="center"/>
    </xf>
    <xf numFmtId="176" fontId="50" fillId="0" borderId="0">
      <alignment/>
      <protection locked="0"/>
    </xf>
    <xf numFmtId="176" fontId="48" fillId="0" borderId="0">
      <alignment/>
      <protection locked="0"/>
    </xf>
    <xf numFmtId="0" fontId="49" fillId="7" borderId="0" applyNumberFormat="0" applyBorder="0" applyAlignment="0" applyProtection="0">
      <alignment vertical="center"/>
    </xf>
    <xf numFmtId="176" fontId="50" fillId="0" borderId="0">
      <alignment/>
      <protection locked="0"/>
    </xf>
    <xf numFmtId="0" fontId="53" fillId="31" borderId="0" applyNumberFormat="0" applyBorder="0" applyAlignment="0" applyProtection="0">
      <alignment/>
    </xf>
    <xf numFmtId="176" fontId="50" fillId="0" borderId="0">
      <alignment/>
      <protection locked="0"/>
    </xf>
    <xf numFmtId="0" fontId="53" fillId="31" borderId="0" applyNumberFormat="0" applyBorder="0" applyAlignment="0" applyProtection="0">
      <alignment/>
    </xf>
    <xf numFmtId="176" fontId="57" fillId="0" borderId="0">
      <alignment/>
      <protection locked="0"/>
    </xf>
    <xf numFmtId="0" fontId="3" fillId="29"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3" fillId="29"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6" fontId="50" fillId="0" borderId="0">
      <alignment/>
      <protection locked="0"/>
    </xf>
    <xf numFmtId="176" fontId="50" fillId="0" borderId="0">
      <alignment/>
      <protection locked="0"/>
    </xf>
    <xf numFmtId="0" fontId="52" fillId="30" borderId="0" applyNumberFormat="0" applyBorder="0" applyAlignment="0" applyProtection="0">
      <alignment/>
    </xf>
    <xf numFmtId="0" fontId="3" fillId="3" borderId="0" applyNumberFormat="0" applyBorder="0" applyAlignment="0" applyProtection="0">
      <alignment vertical="center"/>
    </xf>
    <xf numFmtId="176" fontId="50" fillId="0" borderId="0">
      <alignment/>
      <protection locked="0"/>
    </xf>
    <xf numFmtId="0" fontId="53" fillId="34" borderId="0" applyNumberFormat="0" applyBorder="0" applyAlignment="0" applyProtection="0">
      <alignment/>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52" fillId="24" borderId="0" applyNumberFormat="0" applyBorder="0" applyAlignment="0" applyProtection="0">
      <alignment/>
    </xf>
    <xf numFmtId="0" fontId="61" fillId="0" borderId="0" applyNumberFormat="0" applyFill="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4" fontId="48" fillId="0" borderId="0">
      <alignment/>
      <protection locked="0"/>
    </xf>
    <xf numFmtId="0" fontId="49" fillId="7" borderId="0" applyNumberFormat="0" applyBorder="0" applyAlignment="0" applyProtection="0">
      <alignment vertical="center"/>
    </xf>
    <xf numFmtId="176" fontId="50" fillId="0" borderId="0">
      <alignment/>
      <protection locked="0"/>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63" fillId="0" borderId="0">
      <alignment/>
      <protection/>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3" fillId="36" borderId="0" applyNumberFormat="0" applyBorder="0" applyAlignment="0" applyProtection="0">
      <alignment/>
    </xf>
    <xf numFmtId="176" fontId="50" fillId="0" borderId="0">
      <alignment/>
      <protection locked="0"/>
    </xf>
    <xf numFmtId="177" fontId="48" fillId="0" borderId="0">
      <alignment/>
      <protection locked="0"/>
    </xf>
    <xf numFmtId="0" fontId="55" fillId="28" borderId="0" applyNumberFormat="0" applyBorder="0" applyAlignment="0" applyProtection="0">
      <alignment/>
    </xf>
    <xf numFmtId="0" fontId="44" fillId="12"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0" fontId="3" fillId="14" borderId="0" applyNumberFormat="0" applyBorder="0" applyAlignment="0" applyProtection="0">
      <alignment vertical="center"/>
    </xf>
    <xf numFmtId="0" fontId="63" fillId="0" borderId="0">
      <alignment/>
      <protection/>
    </xf>
    <xf numFmtId="0" fontId="0" fillId="0" borderId="0">
      <alignment/>
      <protection/>
    </xf>
    <xf numFmtId="0" fontId="3" fillId="6" borderId="0" applyNumberFormat="0" applyBorder="0" applyAlignment="0" applyProtection="0">
      <alignment vertical="center"/>
    </xf>
    <xf numFmtId="0" fontId="49" fillId="1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52" fillId="26" borderId="0" applyNumberFormat="0" applyBorder="0" applyAlignment="0" applyProtection="0">
      <alignment/>
    </xf>
    <xf numFmtId="176" fontId="48" fillId="0" borderId="0">
      <alignment/>
      <protection locked="0"/>
    </xf>
    <xf numFmtId="0" fontId="49" fillId="17" borderId="0" applyNumberFormat="0" applyBorder="0" applyAlignment="0" applyProtection="0">
      <alignment vertical="center"/>
    </xf>
    <xf numFmtId="0" fontId="56" fillId="8" borderId="0" applyNumberFormat="0" applyBorder="0" applyAlignment="0" applyProtection="0">
      <alignment vertical="center"/>
    </xf>
    <xf numFmtId="176" fontId="48" fillId="0" borderId="0">
      <alignment/>
      <protection locked="0"/>
    </xf>
    <xf numFmtId="0" fontId="52" fillId="24" borderId="0" applyNumberFormat="0" applyBorder="0" applyAlignment="0" applyProtection="0">
      <alignment/>
    </xf>
    <xf numFmtId="176" fontId="48" fillId="0" borderId="0">
      <alignment/>
      <protection locked="0"/>
    </xf>
    <xf numFmtId="0" fontId="44" fillId="19" borderId="0" applyNumberFormat="0" applyBorder="0" applyAlignment="0" applyProtection="0">
      <alignment vertical="center"/>
    </xf>
    <xf numFmtId="0" fontId="3" fillId="14" borderId="0" applyNumberFormat="0" applyBorder="0" applyAlignment="0" applyProtection="0">
      <alignment vertical="center"/>
    </xf>
    <xf numFmtId="0" fontId="49" fillId="7" borderId="0" applyNumberFormat="0" applyBorder="0" applyAlignment="0" applyProtection="0">
      <alignment vertical="center"/>
    </xf>
    <xf numFmtId="0" fontId="62" fillId="17"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176" fontId="57" fillId="0" borderId="0">
      <alignment/>
      <protection locked="0"/>
    </xf>
    <xf numFmtId="0" fontId="44" fillId="19"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6" fillId="19" borderId="0" applyNumberFormat="0" applyBorder="0" applyAlignment="0" applyProtection="0">
      <alignment vertical="center"/>
    </xf>
    <xf numFmtId="176" fontId="57" fillId="0" borderId="0">
      <alignment/>
      <protection locked="0"/>
    </xf>
    <xf numFmtId="0" fontId="3" fillId="17" borderId="0" applyNumberFormat="0" applyBorder="0" applyAlignment="0" applyProtection="0">
      <alignment vertical="center"/>
    </xf>
    <xf numFmtId="0" fontId="47" fillId="17" borderId="0" applyNumberFormat="0" applyBorder="0" applyAlignment="0" applyProtection="0">
      <alignment vertical="center"/>
    </xf>
    <xf numFmtId="0" fontId="53" fillId="35" borderId="0" applyNumberFormat="0" applyBorder="0" applyAlignment="0" applyProtection="0">
      <alignment/>
    </xf>
    <xf numFmtId="176" fontId="57" fillId="0" borderId="0">
      <alignment/>
      <protection locked="0"/>
    </xf>
    <xf numFmtId="0" fontId="55" fillId="28" borderId="0" applyNumberFormat="0" applyBorder="0" applyAlignment="0" applyProtection="0">
      <alignment/>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53" fillId="25" borderId="0" applyNumberFormat="0" applyBorder="0" applyAlignment="0" applyProtection="0">
      <alignment/>
    </xf>
    <xf numFmtId="176" fontId="57" fillId="0" borderId="0">
      <alignment/>
      <protection locked="0"/>
    </xf>
    <xf numFmtId="0" fontId="55" fillId="28" borderId="0" applyNumberFormat="0" applyBorder="0" applyAlignment="0" applyProtection="0">
      <alignment/>
    </xf>
    <xf numFmtId="0" fontId="55" fillId="28" borderId="0" applyNumberFormat="0" applyBorder="0" applyAlignment="0" applyProtection="0">
      <alignment/>
    </xf>
    <xf numFmtId="0" fontId="44" fillId="12" borderId="0" applyNumberFormat="0" applyBorder="0" applyAlignment="0" applyProtection="0">
      <alignment vertical="center"/>
    </xf>
    <xf numFmtId="0" fontId="55" fillId="28" borderId="0" applyNumberFormat="0" applyBorder="0" applyAlignment="0" applyProtection="0">
      <alignment/>
    </xf>
    <xf numFmtId="0" fontId="47" fillId="17" borderId="0" applyNumberFormat="0" applyBorder="0" applyAlignment="0" applyProtection="0">
      <alignment vertical="center"/>
    </xf>
    <xf numFmtId="0" fontId="56" fillId="19" borderId="0" applyNumberFormat="0" applyBorder="0" applyAlignment="0" applyProtection="0">
      <alignment vertical="center"/>
    </xf>
    <xf numFmtId="0" fontId="53" fillId="25" borderId="0" applyNumberFormat="0" applyBorder="0" applyAlignment="0" applyProtection="0">
      <alignment/>
    </xf>
    <xf numFmtId="176" fontId="48" fillId="0" borderId="0">
      <alignment/>
      <protection locked="0"/>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8" fillId="0" borderId="0">
      <alignment/>
      <protection locked="0"/>
    </xf>
    <xf numFmtId="0" fontId="0" fillId="0" borderId="0">
      <alignment/>
      <protection/>
    </xf>
    <xf numFmtId="176" fontId="48" fillId="0" borderId="0">
      <alignment/>
      <protection locked="0"/>
    </xf>
    <xf numFmtId="176" fontId="50" fillId="0" borderId="0">
      <alignment/>
      <protection locked="0"/>
    </xf>
    <xf numFmtId="0" fontId="49" fillId="7" borderId="0" applyNumberFormat="0" applyBorder="0" applyAlignment="0" applyProtection="0">
      <alignment vertical="center"/>
    </xf>
    <xf numFmtId="0" fontId="0" fillId="0" borderId="0">
      <alignment/>
      <protection/>
    </xf>
    <xf numFmtId="0" fontId="3" fillId="14"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176" fontId="50" fillId="0" borderId="0">
      <alignment/>
      <protection locked="0"/>
    </xf>
    <xf numFmtId="0" fontId="3" fillId="20" borderId="0" applyNumberFormat="0" applyBorder="0" applyAlignment="0" applyProtection="0">
      <alignment vertical="center"/>
    </xf>
    <xf numFmtId="0" fontId="49" fillId="17" borderId="0" applyNumberFormat="0" applyBorder="0" applyAlignment="0" applyProtection="0">
      <alignment vertical="center"/>
    </xf>
    <xf numFmtId="0" fontId="75" fillId="0" borderId="0">
      <alignment/>
      <protection/>
    </xf>
    <xf numFmtId="0" fontId="49" fillId="7" borderId="0" applyNumberFormat="0" applyBorder="0" applyAlignment="0" applyProtection="0">
      <alignment vertical="center"/>
    </xf>
    <xf numFmtId="9" fontId="3" fillId="0" borderId="0" applyFont="0" applyFill="0" applyBorder="0" applyAlignment="0" applyProtection="0">
      <alignment vertical="center"/>
    </xf>
    <xf numFmtId="176" fontId="50" fillId="0" borderId="0">
      <alignment/>
      <protection locked="0"/>
    </xf>
    <xf numFmtId="177" fontId="48" fillId="0" borderId="0">
      <alignment/>
      <protection locked="0"/>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176" fontId="50" fillId="0" borderId="0">
      <alignment/>
      <protection locked="0"/>
    </xf>
    <xf numFmtId="0" fontId="44" fillId="12" borderId="0" applyNumberFormat="0" applyBorder="0" applyAlignment="0" applyProtection="0">
      <alignment vertical="center"/>
    </xf>
    <xf numFmtId="0" fontId="76" fillId="0" borderId="14">
      <alignment horizontal="left"/>
      <protection/>
    </xf>
    <xf numFmtId="176" fontId="50" fillId="0" borderId="0">
      <alignment/>
      <protection locked="0"/>
    </xf>
    <xf numFmtId="176" fontId="50" fillId="0" borderId="0">
      <alignment/>
      <protection locked="0"/>
    </xf>
    <xf numFmtId="176" fontId="48" fillId="0" borderId="0">
      <alignment/>
      <protection locked="0"/>
    </xf>
    <xf numFmtId="176" fontId="50" fillId="0" borderId="0">
      <alignment/>
      <protection locked="0"/>
    </xf>
    <xf numFmtId="0" fontId="49" fillId="7" borderId="0" applyNumberFormat="0" applyBorder="0" applyAlignment="0" applyProtection="0">
      <alignment vertical="center"/>
    </xf>
    <xf numFmtId="176" fontId="48" fillId="0" borderId="0">
      <alignment/>
      <protection locked="0"/>
    </xf>
    <xf numFmtId="0" fontId="47" fillId="1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56" fillId="8"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176" fontId="50" fillId="0" borderId="0">
      <alignment/>
      <protection locked="0"/>
    </xf>
    <xf numFmtId="0" fontId="0" fillId="0" borderId="0">
      <alignment/>
      <protection/>
    </xf>
    <xf numFmtId="0" fontId="49" fillId="17" borderId="0" applyNumberFormat="0" applyBorder="0" applyAlignment="0" applyProtection="0">
      <alignment vertical="center"/>
    </xf>
    <xf numFmtId="0" fontId="47" fillId="1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4" fillId="16" borderId="0" applyNumberFormat="0" applyBorder="0" applyAlignment="0" applyProtection="0">
      <alignment vertical="center"/>
    </xf>
    <xf numFmtId="176" fontId="48" fillId="0" borderId="0">
      <alignment/>
      <protection locked="0"/>
    </xf>
    <xf numFmtId="0" fontId="3" fillId="29" borderId="0" applyNumberFormat="0" applyBorder="0" applyAlignment="0" applyProtection="0">
      <alignment vertical="center"/>
    </xf>
    <xf numFmtId="0" fontId="53" fillId="34" borderId="0" applyNumberFormat="0" applyBorder="0" applyAlignment="0" applyProtection="0">
      <alignment/>
    </xf>
    <xf numFmtId="0" fontId="77" fillId="0" borderId="0" applyProtection="0">
      <alignment/>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0" fillId="0" borderId="0">
      <alignment/>
      <protection/>
    </xf>
    <xf numFmtId="0" fontId="3" fillId="4"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0" fillId="0" borderId="0">
      <alignment/>
      <protection/>
    </xf>
    <xf numFmtId="0" fontId="56" fillId="3" borderId="0" applyNumberFormat="0" applyBorder="0" applyAlignment="0" applyProtection="0">
      <alignment vertical="center"/>
    </xf>
    <xf numFmtId="0" fontId="65"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3" fillId="17" borderId="0" applyNumberFormat="0" applyBorder="0" applyAlignment="0" applyProtection="0">
      <alignment vertical="center"/>
    </xf>
    <xf numFmtId="176" fontId="50" fillId="0" borderId="0">
      <alignment/>
      <protection locked="0"/>
    </xf>
    <xf numFmtId="176" fontId="50" fillId="0" borderId="0">
      <alignment/>
      <protection locked="0"/>
    </xf>
    <xf numFmtId="0" fontId="52" fillId="23" borderId="0" applyNumberFormat="0" applyBorder="0" applyAlignment="0" applyProtection="0">
      <alignment/>
    </xf>
    <xf numFmtId="0" fontId="49" fillId="7" borderId="0" applyNumberFormat="0" applyBorder="0" applyAlignment="0" applyProtection="0">
      <alignment vertical="center"/>
    </xf>
    <xf numFmtId="176" fontId="58" fillId="0" borderId="0">
      <alignment/>
      <protection locked="0"/>
    </xf>
    <xf numFmtId="0" fontId="49" fillId="17" borderId="0" applyNumberFormat="0" applyBorder="0" applyAlignment="0" applyProtection="0">
      <alignment vertical="center"/>
    </xf>
    <xf numFmtId="176" fontId="57" fillId="0" borderId="0">
      <alignment/>
      <protection locked="0"/>
    </xf>
    <xf numFmtId="176" fontId="57" fillId="0" borderId="0">
      <alignment/>
      <protection locked="0"/>
    </xf>
    <xf numFmtId="0" fontId="3" fillId="29" borderId="0" applyNumberFormat="0" applyBorder="0" applyAlignment="0" applyProtection="0">
      <alignment vertical="center"/>
    </xf>
    <xf numFmtId="0" fontId="78" fillId="0" borderId="3" applyNumberFormat="0" applyFill="0" applyAlignment="0" applyProtection="0">
      <alignment vertical="center"/>
    </xf>
    <xf numFmtId="176" fontId="57" fillId="0" borderId="0">
      <alignment/>
      <protection locked="0"/>
    </xf>
    <xf numFmtId="0" fontId="49" fillId="7" borderId="0" applyNumberFormat="0" applyBorder="0" applyAlignment="0" applyProtection="0">
      <alignment vertical="center"/>
    </xf>
    <xf numFmtId="0" fontId="0" fillId="0" borderId="0">
      <alignment/>
      <protection/>
    </xf>
    <xf numFmtId="176" fontId="57" fillId="0" borderId="0">
      <alignment/>
      <protection locked="0"/>
    </xf>
    <xf numFmtId="0" fontId="0" fillId="0" borderId="0">
      <alignment/>
      <protection/>
    </xf>
    <xf numFmtId="0" fontId="49" fillId="17" borderId="0" applyNumberFormat="0" applyBorder="0" applyAlignment="0" applyProtection="0">
      <alignment vertical="center"/>
    </xf>
    <xf numFmtId="0" fontId="3" fillId="29" borderId="0" applyNumberFormat="0" applyBorder="0" applyAlignment="0" applyProtection="0">
      <alignment vertical="center"/>
    </xf>
    <xf numFmtId="0" fontId="49" fillId="7"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8" fillId="0" borderId="0">
      <alignment/>
      <protection locked="0"/>
    </xf>
    <xf numFmtId="0" fontId="52" fillId="30" borderId="0" applyNumberFormat="0" applyBorder="0" applyAlignment="0" applyProtection="0">
      <alignment/>
    </xf>
    <xf numFmtId="0" fontId="3" fillId="11" borderId="0" applyNumberFormat="0" applyBorder="0" applyAlignment="0" applyProtection="0">
      <alignment vertical="center"/>
    </xf>
    <xf numFmtId="0" fontId="63" fillId="0" borderId="0">
      <alignment/>
      <protection/>
    </xf>
    <xf numFmtId="0" fontId="49" fillId="7" borderId="0" applyNumberFormat="0" applyBorder="0" applyAlignment="0" applyProtection="0">
      <alignment vertical="center"/>
    </xf>
    <xf numFmtId="0" fontId="44" fillId="16" borderId="0" applyNumberFormat="0" applyBorder="0" applyAlignment="0" applyProtection="0">
      <alignment vertical="center"/>
    </xf>
    <xf numFmtId="176" fontId="58" fillId="0" borderId="0">
      <alignment/>
      <protection locked="0"/>
    </xf>
    <xf numFmtId="0" fontId="3" fillId="3"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4" fillId="16" borderId="0" applyNumberFormat="0" applyBorder="0" applyAlignment="0" applyProtection="0">
      <alignment vertical="center"/>
    </xf>
    <xf numFmtId="0" fontId="3" fillId="2" borderId="0" applyNumberFormat="0" applyBorder="0" applyAlignment="0" applyProtection="0">
      <alignment vertical="center"/>
    </xf>
    <xf numFmtId="0" fontId="44" fillId="16" borderId="0" applyNumberFormat="0" applyBorder="0" applyAlignment="0" applyProtection="0">
      <alignment vertical="center"/>
    </xf>
    <xf numFmtId="0" fontId="56" fillId="14" borderId="0" applyNumberFormat="0" applyBorder="0" applyAlignment="0" applyProtection="0">
      <alignment vertical="center"/>
    </xf>
    <xf numFmtId="0" fontId="3" fillId="4" borderId="0" applyNumberFormat="0" applyBorder="0" applyAlignment="0" applyProtection="0">
      <alignment vertical="center"/>
    </xf>
    <xf numFmtId="0" fontId="52" fillId="35" borderId="0" applyNumberFormat="0" applyBorder="0" applyAlignment="0" applyProtection="0">
      <alignment/>
    </xf>
    <xf numFmtId="0" fontId="56" fillId="8" borderId="0" applyNumberFormat="0" applyBorder="0" applyAlignment="0" applyProtection="0">
      <alignment vertical="center"/>
    </xf>
    <xf numFmtId="0" fontId="56" fillId="14" borderId="0" applyNumberFormat="0" applyBorder="0" applyAlignment="0" applyProtection="0">
      <alignment vertical="center"/>
    </xf>
    <xf numFmtId="0" fontId="52" fillId="30" borderId="0" applyNumberFormat="0" applyBorder="0" applyAlignment="0" applyProtection="0">
      <alignment/>
    </xf>
    <xf numFmtId="0" fontId="49" fillId="17" borderId="0" applyNumberFormat="0" applyBorder="0" applyAlignment="0" applyProtection="0">
      <alignment vertical="center"/>
    </xf>
    <xf numFmtId="0" fontId="3" fillId="20" borderId="0" applyNumberFormat="0" applyBorder="0" applyAlignment="0" applyProtection="0">
      <alignment vertical="center"/>
    </xf>
    <xf numFmtId="0" fontId="52" fillId="35" borderId="0" applyNumberFormat="0" applyBorder="0" applyAlignment="0" applyProtection="0">
      <alignment/>
    </xf>
    <xf numFmtId="0" fontId="56" fillId="8" borderId="0" applyNumberFormat="0" applyBorder="0" applyAlignment="0" applyProtection="0">
      <alignment vertical="center"/>
    </xf>
    <xf numFmtId="0" fontId="47" fillId="17" borderId="0" applyNumberFormat="0" applyBorder="0" applyAlignment="0" applyProtection="0">
      <alignment vertical="center"/>
    </xf>
    <xf numFmtId="0" fontId="3" fillId="3" borderId="0" applyNumberFormat="0" applyBorder="0" applyAlignment="0" applyProtection="0">
      <alignment vertical="center"/>
    </xf>
    <xf numFmtId="0" fontId="52" fillId="30" borderId="0" applyNumberFormat="0" applyBorder="0" applyAlignment="0" applyProtection="0">
      <alignment/>
    </xf>
    <xf numFmtId="0" fontId="72" fillId="0" borderId="4" applyNumberFormat="0" applyFill="0" applyAlignment="0" applyProtection="0">
      <alignment vertical="center"/>
    </xf>
    <xf numFmtId="0" fontId="52" fillId="35"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9" fillId="0" borderId="0" applyNumberFormat="0" applyFill="0" applyBorder="0" applyAlignment="0" applyProtection="0">
      <alignment vertical="center"/>
    </xf>
    <xf numFmtId="0" fontId="47" fillId="7" borderId="0" applyNumberFormat="0" applyBorder="0" applyAlignment="0" applyProtection="0">
      <alignment vertical="center"/>
    </xf>
    <xf numFmtId="0" fontId="3" fillId="4" borderId="0" applyNumberFormat="0" applyBorder="0" applyAlignment="0" applyProtection="0">
      <alignment vertical="center"/>
    </xf>
    <xf numFmtId="0" fontId="49" fillId="7" borderId="0" applyNumberFormat="0" applyBorder="0" applyAlignment="0" applyProtection="0">
      <alignment vertical="center"/>
    </xf>
    <xf numFmtId="43" fontId="0" fillId="0" borderId="0" applyFont="0" applyFill="0" applyBorder="0" applyAlignment="0" applyProtection="0">
      <alignment vertical="center"/>
    </xf>
    <xf numFmtId="0" fontId="79" fillId="0" borderId="0" applyNumberFormat="0" applyFill="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3" fillId="4"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4" fontId="48" fillId="0" borderId="0">
      <alignment/>
      <protection locked="0"/>
    </xf>
    <xf numFmtId="0" fontId="49" fillId="17" borderId="0" applyNumberFormat="0" applyBorder="0" applyAlignment="0" applyProtection="0">
      <alignment vertical="center"/>
    </xf>
    <xf numFmtId="0" fontId="3" fillId="14"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0" borderId="0" applyNumberFormat="0" applyBorder="0" applyAlignment="0" applyProtection="0">
      <alignment vertical="center"/>
    </xf>
    <xf numFmtId="0" fontId="56" fillId="3" borderId="0" applyNumberFormat="0" applyBorder="0" applyAlignment="0" applyProtection="0">
      <alignment vertical="center"/>
    </xf>
    <xf numFmtId="0" fontId="3" fillId="10" borderId="0" applyNumberFormat="0" applyBorder="0" applyAlignment="0" applyProtection="0">
      <alignment vertical="center"/>
    </xf>
    <xf numFmtId="0" fontId="3" fillId="4" borderId="0" applyNumberFormat="0" applyBorder="0" applyAlignment="0" applyProtection="0">
      <alignment vertical="center"/>
    </xf>
    <xf numFmtId="0" fontId="56" fillId="3" borderId="0" applyNumberFormat="0" applyBorder="0" applyAlignment="0" applyProtection="0">
      <alignment vertical="center"/>
    </xf>
    <xf numFmtId="0" fontId="3" fillId="10" borderId="0" applyNumberFormat="0" applyBorder="0" applyAlignment="0" applyProtection="0">
      <alignment vertical="center"/>
    </xf>
    <xf numFmtId="0" fontId="53" fillId="34" borderId="0" applyNumberFormat="0" applyBorder="0" applyAlignment="0" applyProtection="0">
      <alignment/>
    </xf>
    <xf numFmtId="0" fontId="49" fillId="17" borderId="0" applyNumberFormat="0" applyBorder="0" applyAlignment="0" applyProtection="0">
      <alignment vertical="center"/>
    </xf>
    <xf numFmtId="0" fontId="3" fillId="10" borderId="0" applyNumberFormat="0" applyBorder="0" applyAlignment="0" applyProtection="0">
      <alignment vertical="center"/>
    </xf>
    <xf numFmtId="0" fontId="53" fillId="34" borderId="0" applyNumberFormat="0" applyBorder="0" applyAlignment="0" applyProtection="0">
      <alignment/>
    </xf>
    <xf numFmtId="0" fontId="52" fillId="27" borderId="0" applyNumberFormat="0" applyBorder="0" applyAlignment="0" applyProtection="0">
      <alignment/>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3" fillId="4" borderId="0" applyNumberFormat="0" applyBorder="0" applyAlignment="0" applyProtection="0">
      <alignment vertical="center"/>
    </xf>
    <xf numFmtId="0" fontId="53" fillId="34" borderId="0" applyNumberFormat="0" applyBorder="0" applyAlignment="0" applyProtection="0">
      <alignment/>
    </xf>
    <xf numFmtId="0" fontId="49" fillId="17" borderId="0" applyNumberFormat="0" applyBorder="0" applyAlignment="0" applyProtection="0">
      <alignment vertical="center"/>
    </xf>
    <xf numFmtId="0" fontId="3" fillId="2" borderId="0" applyNumberFormat="0" applyBorder="0" applyAlignment="0" applyProtection="0">
      <alignment vertical="center"/>
    </xf>
    <xf numFmtId="0" fontId="55" fillId="28" borderId="0" applyNumberFormat="0" applyBorder="0" applyAlignment="0" applyProtection="0">
      <alignment/>
    </xf>
    <xf numFmtId="0" fontId="52" fillId="24" borderId="0" applyNumberFormat="0" applyBorder="0" applyAlignment="0" applyProtection="0">
      <alignment/>
    </xf>
    <xf numFmtId="0" fontId="55" fillId="28" borderId="0" applyNumberFormat="0" applyBorder="0" applyAlignment="0" applyProtection="0">
      <alignment/>
    </xf>
    <xf numFmtId="0" fontId="3"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3" fillId="3" borderId="0" applyNumberFormat="0" applyBorder="0" applyAlignment="0" applyProtection="0">
      <alignment vertical="center"/>
    </xf>
    <xf numFmtId="0" fontId="55" fillId="28" borderId="0" applyNumberFormat="0" applyBorder="0" applyAlignment="0" applyProtection="0">
      <alignment/>
    </xf>
    <xf numFmtId="176" fontId="57" fillId="0" borderId="0">
      <alignment/>
      <protection locked="0"/>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3" fillId="3"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3"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3" fillId="3"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3"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176" fontId="58" fillId="0" borderId="0">
      <alignment/>
      <protection locked="0"/>
    </xf>
    <xf numFmtId="0" fontId="49" fillId="7" borderId="0" applyNumberFormat="0" applyBorder="0" applyAlignment="0" applyProtection="0">
      <alignment vertical="center"/>
    </xf>
    <xf numFmtId="0" fontId="3" fillId="3" borderId="0" applyNumberFormat="0" applyBorder="0" applyAlignment="0" applyProtection="0">
      <alignment vertical="center"/>
    </xf>
    <xf numFmtId="0" fontId="56" fillId="8" borderId="0" applyNumberFormat="0" applyBorder="0" applyAlignment="0" applyProtection="0">
      <alignment vertical="center"/>
    </xf>
    <xf numFmtId="176" fontId="58" fillId="0" borderId="0">
      <alignment/>
      <protection locked="0"/>
    </xf>
    <xf numFmtId="176" fontId="48" fillId="0" borderId="0">
      <alignment/>
      <protection locked="0"/>
    </xf>
    <xf numFmtId="0" fontId="3" fillId="7" borderId="0" applyNumberFormat="0" applyBorder="0" applyAlignment="0" applyProtection="0">
      <alignment vertical="center"/>
    </xf>
    <xf numFmtId="0" fontId="49" fillId="7" borderId="0" applyNumberFormat="0" applyBorder="0" applyAlignment="0" applyProtection="0">
      <alignment vertical="center"/>
    </xf>
    <xf numFmtId="0" fontId="56" fillId="8" borderId="0" applyNumberFormat="0" applyBorder="0" applyAlignment="0" applyProtection="0">
      <alignment vertical="center"/>
    </xf>
    <xf numFmtId="0" fontId="55" fillId="28" borderId="0" applyNumberFormat="0" applyBorder="0" applyAlignment="0" applyProtection="0">
      <alignment/>
    </xf>
    <xf numFmtId="176" fontId="48" fillId="0" borderId="0">
      <alignment/>
      <protection locked="0"/>
    </xf>
    <xf numFmtId="0" fontId="3" fillId="7" borderId="0" applyNumberFormat="0" applyBorder="0" applyAlignment="0" applyProtection="0">
      <alignment vertical="center"/>
    </xf>
    <xf numFmtId="0" fontId="49" fillId="7" borderId="0" applyNumberFormat="0" applyBorder="0" applyAlignment="0" applyProtection="0">
      <alignment vertical="center"/>
    </xf>
    <xf numFmtId="0" fontId="56" fillId="8" borderId="0" applyNumberFormat="0" applyBorder="0" applyAlignment="0" applyProtection="0">
      <alignment vertical="center"/>
    </xf>
    <xf numFmtId="0" fontId="3" fillId="3" borderId="0" applyNumberFormat="0" applyBorder="0" applyAlignment="0" applyProtection="0">
      <alignment vertical="center"/>
    </xf>
    <xf numFmtId="0" fontId="49" fillId="7" borderId="0" applyNumberFormat="0" applyBorder="0" applyAlignment="0" applyProtection="0">
      <alignment vertical="center"/>
    </xf>
    <xf numFmtId="0" fontId="3" fillId="6" borderId="0" applyNumberFormat="0" applyBorder="0" applyAlignment="0" applyProtection="0">
      <alignment vertical="center"/>
    </xf>
    <xf numFmtId="177" fontId="48" fillId="0" borderId="0">
      <alignment/>
      <protection locked="0"/>
    </xf>
    <xf numFmtId="0" fontId="49" fillId="7" borderId="0" applyNumberFormat="0" applyBorder="0" applyAlignment="0" applyProtection="0">
      <alignment vertical="center"/>
    </xf>
    <xf numFmtId="0" fontId="78" fillId="0" borderId="3" applyNumberFormat="0" applyFill="0" applyAlignment="0" applyProtection="0">
      <alignment vertical="center"/>
    </xf>
    <xf numFmtId="0" fontId="3" fillId="29" borderId="0" applyNumberFormat="0" applyBorder="0" applyAlignment="0" applyProtection="0">
      <alignment vertical="center"/>
    </xf>
    <xf numFmtId="0" fontId="3" fillId="6" borderId="0" applyNumberFormat="0" applyBorder="0" applyAlignment="0" applyProtection="0">
      <alignment vertical="center"/>
    </xf>
    <xf numFmtId="0" fontId="49" fillId="7" borderId="0" applyNumberFormat="0" applyBorder="0" applyAlignment="0" applyProtection="0">
      <alignment vertical="center"/>
    </xf>
    <xf numFmtId="0" fontId="3" fillId="2" borderId="0" applyNumberFormat="0" applyBorder="0" applyAlignment="0" applyProtection="0">
      <alignment vertical="center"/>
    </xf>
    <xf numFmtId="0" fontId="52" fillId="24" borderId="0" applyNumberFormat="0" applyBorder="0" applyAlignment="0" applyProtection="0">
      <alignment/>
    </xf>
    <xf numFmtId="0" fontId="55" fillId="28" borderId="0" applyNumberFormat="0" applyBorder="0" applyAlignment="0" applyProtection="0">
      <alignment/>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0" fontId="3" fillId="2"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2" borderId="0" applyNumberFormat="0" applyBorder="0" applyAlignment="0" applyProtection="0">
      <alignment vertical="center"/>
    </xf>
    <xf numFmtId="0" fontId="53" fillId="35" borderId="0" applyNumberFormat="0" applyBorder="0" applyAlignment="0" applyProtection="0">
      <alignment/>
    </xf>
    <xf numFmtId="0" fontId="56" fillId="8" borderId="0" applyNumberFormat="0" applyBorder="0" applyAlignment="0" applyProtection="0">
      <alignment vertical="center"/>
    </xf>
    <xf numFmtId="0" fontId="44" fillId="12" borderId="0" applyNumberFormat="0" applyBorder="0" applyAlignment="0" applyProtection="0">
      <alignment vertical="center"/>
    </xf>
    <xf numFmtId="0" fontId="52" fillId="24" borderId="0" applyNumberFormat="0" applyBorder="0" applyAlignment="0" applyProtection="0">
      <alignment/>
    </xf>
    <xf numFmtId="0" fontId="52" fillId="26" borderId="0" applyNumberFormat="0" applyBorder="0" applyAlignment="0" applyProtection="0">
      <alignment/>
    </xf>
    <xf numFmtId="0" fontId="3" fillId="2" borderId="0" applyNumberFormat="0" applyBorder="0" applyAlignment="0" applyProtection="0">
      <alignment vertical="center"/>
    </xf>
    <xf numFmtId="0" fontId="49" fillId="7" borderId="0" applyNumberFormat="0" applyBorder="0" applyAlignment="0" applyProtection="0">
      <alignment vertical="center"/>
    </xf>
    <xf numFmtId="0" fontId="60" fillId="0" borderId="0" applyNumberFormat="0" applyFill="0" applyBorder="0" applyAlignment="0" applyProtection="0">
      <alignment vertical="center"/>
    </xf>
    <xf numFmtId="0" fontId="49" fillId="7" borderId="0" applyNumberFormat="0" applyBorder="0" applyAlignment="0" applyProtection="0">
      <alignment vertical="center"/>
    </xf>
    <xf numFmtId="0" fontId="3" fillId="11" borderId="0" applyNumberFormat="0" applyBorder="0" applyAlignment="0" applyProtection="0">
      <alignment vertical="center"/>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176" fontId="48" fillId="0" borderId="0">
      <alignment/>
      <protection locked="0"/>
    </xf>
    <xf numFmtId="0" fontId="3" fillId="20" borderId="0" applyNumberFormat="0" applyBorder="0" applyAlignment="0" applyProtection="0">
      <alignment vertical="center"/>
    </xf>
    <xf numFmtId="0" fontId="49" fillId="17" borderId="0" applyNumberFormat="0" applyBorder="0" applyAlignment="0" applyProtection="0">
      <alignment vertical="center"/>
    </xf>
    <xf numFmtId="0" fontId="3" fillId="4" borderId="0" applyNumberFormat="0" applyBorder="0" applyAlignment="0" applyProtection="0">
      <alignment vertical="center"/>
    </xf>
    <xf numFmtId="0" fontId="55" fillId="28" borderId="0" applyNumberFormat="0" applyBorder="0" applyAlignment="0" applyProtection="0">
      <alignment/>
    </xf>
    <xf numFmtId="0" fontId="3" fillId="3"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3" fillId="36" borderId="0" applyNumberFormat="0" applyBorder="0" applyAlignment="0" applyProtection="0">
      <alignment/>
    </xf>
    <xf numFmtId="0" fontId="3" fillId="4" borderId="0" applyNumberFormat="0" applyBorder="0" applyAlignment="0" applyProtection="0">
      <alignment vertical="center"/>
    </xf>
    <xf numFmtId="0" fontId="49" fillId="7" borderId="0" applyNumberFormat="0" applyBorder="0" applyAlignment="0" applyProtection="0">
      <alignment vertical="center"/>
    </xf>
    <xf numFmtId="0" fontId="3" fillId="4"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3" fillId="4" borderId="0" applyNumberFormat="0" applyBorder="0" applyAlignment="0" applyProtection="0">
      <alignment vertical="center"/>
    </xf>
    <xf numFmtId="0" fontId="52" fillId="32" borderId="0" applyNumberFormat="0" applyBorder="0" applyAlignment="0" applyProtection="0">
      <alignment/>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0" fontId="52" fillId="35" borderId="0" applyNumberFormat="0" applyBorder="0" applyAlignment="0" applyProtection="0">
      <alignment/>
    </xf>
    <xf numFmtId="0" fontId="49" fillId="17" borderId="0" applyNumberFormat="0" applyBorder="0" applyAlignment="0" applyProtection="0">
      <alignment vertical="center"/>
    </xf>
    <xf numFmtId="0" fontId="3" fillId="17" borderId="0" applyNumberFormat="0" applyBorder="0" applyAlignment="0" applyProtection="0">
      <alignment vertical="center"/>
    </xf>
    <xf numFmtId="0" fontId="52" fillId="35" borderId="0" applyNumberFormat="0" applyBorder="0" applyAlignment="0" applyProtection="0">
      <alignment/>
    </xf>
    <xf numFmtId="0" fontId="52" fillId="24" borderId="0" applyNumberFormat="0" applyBorder="0" applyAlignment="0" applyProtection="0">
      <alignment/>
    </xf>
    <xf numFmtId="0" fontId="3" fillId="20" borderId="0" applyNumberFormat="0" applyBorder="0" applyAlignment="0" applyProtection="0">
      <alignment vertical="center"/>
    </xf>
    <xf numFmtId="177" fontId="48" fillId="0" borderId="0">
      <alignment/>
      <protection locked="0"/>
    </xf>
    <xf numFmtId="0" fontId="3" fillId="14" borderId="0" applyNumberFormat="0" applyBorder="0" applyAlignment="0" applyProtection="0">
      <alignment vertical="center"/>
    </xf>
    <xf numFmtId="0" fontId="0" fillId="0" borderId="0">
      <alignment/>
      <protection/>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3" fillId="20" borderId="0" applyNumberFormat="0" applyBorder="0" applyAlignment="0" applyProtection="0">
      <alignment vertical="center"/>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49" fillId="7" borderId="0" applyNumberFormat="0" applyBorder="0" applyAlignment="0" applyProtection="0">
      <alignment vertical="center"/>
    </xf>
    <xf numFmtId="0" fontId="3" fillId="20"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3" fillId="3" borderId="0" applyNumberFormat="0" applyBorder="0" applyAlignment="0" applyProtection="0">
      <alignment vertical="center"/>
    </xf>
    <xf numFmtId="0" fontId="3" fillId="21" borderId="0" applyNumberFormat="0" applyBorder="0" applyAlignment="0" applyProtection="0">
      <alignment vertical="center"/>
    </xf>
    <xf numFmtId="0" fontId="55" fillId="28" borderId="0" applyNumberFormat="0" applyBorder="0" applyAlignment="0" applyProtection="0">
      <alignment/>
    </xf>
    <xf numFmtId="0" fontId="52" fillId="30" borderId="0" applyNumberFormat="0" applyBorder="0" applyAlignment="0" applyProtection="0">
      <alignment/>
    </xf>
    <xf numFmtId="0" fontId="3" fillId="20" borderId="0" applyNumberFormat="0" applyBorder="0" applyAlignment="0" applyProtection="0">
      <alignment vertical="center"/>
    </xf>
    <xf numFmtId="0" fontId="55" fillId="28" borderId="0" applyNumberFormat="0" applyBorder="0" applyAlignment="0" applyProtection="0">
      <alignment/>
    </xf>
    <xf numFmtId="0" fontId="52" fillId="30" borderId="0" applyNumberFormat="0" applyBorder="0" applyAlignment="0" applyProtection="0">
      <alignment/>
    </xf>
    <xf numFmtId="0" fontId="49" fillId="17" borderId="0" applyNumberFormat="0" applyBorder="0" applyAlignment="0" applyProtection="0">
      <alignment vertical="center"/>
    </xf>
    <xf numFmtId="0" fontId="3" fillId="20" borderId="0" applyNumberFormat="0" applyBorder="0" applyAlignment="0" applyProtection="0">
      <alignment vertical="center"/>
    </xf>
    <xf numFmtId="0" fontId="49" fillId="7" borderId="0" applyNumberFormat="0" applyBorder="0" applyAlignment="0" applyProtection="0">
      <alignment vertical="center"/>
    </xf>
    <xf numFmtId="0" fontId="3" fillId="20" borderId="0" applyNumberFormat="0" applyBorder="0" applyAlignment="0" applyProtection="0">
      <alignment vertical="center"/>
    </xf>
    <xf numFmtId="0" fontId="53" fillId="34"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3" fillId="20" borderId="0" applyNumberFormat="0" applyBorder="0" applyAlignment="0" applyProtection="0">
      <alignment vertical="center"/>
    </xf>
    <xf numFmtId="0" fontId="52" fillId="24" borderId="0" applyNumberFormat="0" applyBorder="0" applyAlignment="0" applyProtection="0">
      <alignment/>
    </xf>
    <xf numFmtId="0" fontId="52" fillId="35" borderId="0" applyNumberFormat="0" applyBorder="0" applyAlignment="0" applyProtection="0">
      <alignment/>
    </xf>
    <xf numFmtId="9" fontId="3" fillId="0" borderId="0" applyFont="0" applyFill="0" applyBorder="0" applyAlignment="0" applyProtection="0">
      <alignment vertical="center"/>
    </xf>
    <xf numFmtId="0" fontId="3" fillId="20" borderId="0" applyNumberFormat="0" applyBorder="0" applyAlignment="0" applyProtection="0">
      <alignment vertical="center"/>
    </xf>
    <xf numFmtId="0" fontId="55" fillId="28" borderId="0" applyNumberFormat="0" applyBorder="0" applyAlignment="0" applyProtection="0">
      <alignment/>
    </xf>
    <xf numFmtId="0" fontId="44" fillId="22" borderId="0" applyNumberFormat="0" applyBorder="0" applyAlignment="0" applyProtection="0">
      <alignment vertical="center"/>
    </xf>
    <xf numFmtId="0" fontId="3" fillId="3" borderId="0" applyNumberFormat="0" applyBorder="0" applyAlignment="0" applyProtection="0">
      <alignment vertical="center"/>
    </xf>
    <xf numFmtId="0" fontId="53" fillId="33" borderId="0" applyNumberFormat="0" applyBorder="0" applyAlignment="0" applyProtection="0">
      <alignment/>
    </xf>
    <xf numFmtId="0" fontId="49" fillId="7" borderId="0" applyNumberFormat="0" applyBorder="0" applyAlignment="0" applyProtection="0">
      <alignment vertical="center"/>
    </xf>
    <xf numFmtId="0" fontId="3" fillId="3" borderId="0" applyNumberFormat="0" applyBorder="0" applyAlignment="0" applyProtection="0">
      <alignment vertical="center"/>
    </xf>
    <xf numFmtId="0" fontId="53" fillId="36" borderId="0" applyNumberFormat="0" applyBorder="0" applyAlignment="0" applyProtection="0">
      <alignment/>
    </xf>
    <xf numFmtId="0" fontId="47" fillId="17" borderId="0" applyNumberFormat="0" applyBorder="0" applyAlignment="0" applyProtection="0">
      <alignment vertical="center"/>
    </xf>
    <xf numFmtId="0" fontId="47" fillId="7" borderId="0" applyNumberFormat="0" applyBorder="0" applyAlignment="0" applyProtection="0">
      <alignment vertical="center"/>
    </xf>
    <xf numFmtId="0" fontId="3" fillId="3"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53" fillId="33" borderId="0" applyNumberFormat="0" applyBorder="0" applyAlignment="0" applyProtection="0">
      <alignment/>
    </xf>
    <xf numFmtId="0" fontId="52" fillId="24" borderId="0" applyNumberFormat="0" applyBorder="0" applyAlignment="0" applyProtection="0">
      <alignment/>
    </xf>
    <xf numFmtId="0" fontId="3" fillId="3" borderId="0" applyNumberFormat="0" applyBorder="0" applyAlignment="0" applyProtection="0">
      <alignment vertical="center"/>
    </xf>
    <xf numFmtId="0" fontId="52" fillId="24"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2" fillId="27"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7" fillId="17" borderId="0" applyNumberFormat="0" applyBorder="0" applyAlignment="0" applyProtection="0">
      <alignment vertical="center"/>
    </xf>
    <xf numFmtId="0" fontId="56" fillId="3" borderId="0" applyNumberFormat="0" applyBorder="0" applyAlignment="0" applyProtection="0">
      <alignment vertical="center"/>
    </xf>
    <xf numFmtId="0" fontId="3" fillId="3" borderId="0" applyNumberFormat="0" applyBorder="0" applyAlignment="0" applyProtection="0">
      <alignment vertical="center"/>
    </xf>
    <xf numFmtId="0" fontId="47" fillId="17" borderId="0" applyNumberFormat="0" applyBorder="0" applyAlignment="0" applyProtection="0">
      <alignment vertical="center"/>
    </xf>
    <xf numFmtId="0" fontId="3" fillId="3"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56" fillId="19" borderId="0" applyNumberFormat="0" applyBorder="0" applyAlignment="0" applyProtection="0">
      <alignment vertical="center"/>
    </xf>
    <xf numFmtId="0" fontId="3" fillId="17" borderId="0" applyNumberFormat="0" applyBorder="0" applyAlignment="0" applyProtection="0">
      <alignment vertical="center"/>
    </xf>
    <xf numFmtId="0" fontId="3" fillId="29"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52" fillId="23" borderId="0" applyNumberFormat="0" applyBorder="0" applyAlignment="0" applyProtection="0">
      <alignment/>
    </xf>
    <xf numFmtId="176" fontId="50" fillId="0" borderId="0">
      <alignment/>
      <protection locked="0"/>
    </xf>
    <xf numFmtId="0" fontId="49" fillId="7" borderId="0" applyNumberFormat="0" applyBorder="0" applyAlignment="0" applyProtection="0">
      <alignment vertical="center"/>
    </xf>
    <xf numFmtId="0" fontId="52" fillId="23" borderId="0" applyNumberFormat="0" applyBorder="0" applyAlignment="0" applyProtection="0">
      <alignment/>
    </xf>
    <xf numFmtId="0" fontId="55" fillId="28" borderId="0" applyNumberFormat="0" applyBorder="0" applyAlignment="0" applyProtection="0">
      <alignment/>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7" fillId="0" borderId="0">
      <alignment/>
      <protection locked="0"/>
    </xf>
    <xf numFmtId="176" fontId="50" fillId="0" borderId="0">
      <alignment/>
      <protection locked="0"/>
    </xf>
    <xf numFmtId="0" fontId="3" fillId="29"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0" fontId="44" fillId="19" borderId="0" applyNumberFormat="0" applyBorder="0" applyAlignment="0" applyProtection="0">
      <alignment vertical="center"/>
    </xf>
    <xf numFmtId="0" fontId="55" fillId="36" borderId="0" applyNumberFormat="0" applyBorder="0" applyAlignment="0" applyProtection="0">
      <alignment/>
    </xf>
    <xf numFmtId="176" fontId="50" fillId="0" borderId="0">
      <alignment/>
      <protection locked="0"/>
    </xf>
    <xf numFmtId="0" fontId="3" fillId="11" borderId="0" applyNumberFormat="0" applyBorder="0" applyAlignment="0" applyProtection="0">
      <alignment vertical="center"/>
    </xf>
    <xf numFmtId="0" fontId="0" fillId="0" borderId="0" applyNumberFormat="0" applyFill="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4" fillId="19" borderId="0" applyNumberFormat="0" applyBorder="0" applyAlignment="0" applyProtection="0">
      <alignment vertical="center"/>
    </xf>
    <xf numFmtId="0" fontId="55" fillId="36"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8" fontId="48" fillId="0" borderId="0">
      <alignment/>
      <protection locked="0"/>
    </xf>
    <xf numFmtId="176" fontId="57" fillId="0" borderId="0">
      <alignment/>
      <protection locked="0"/>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3" fillId="14"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6" fontId="50" fillId="0" borderId="0">
      <alignment/>
      <protection locked="0"/>
    </xf>
    <xf numFmtId="176" fontId="50" fillId="0" borderId="0">
      <alignment/>
      <protection locked="0"/>
    </xf>
    <xf numFmtId="176" fontId="50" fillId="0" borderId="0">
      <alignment/>
      <protection locked="0"/>
    </xf>
    <xf numFmtId="0" fontId="55" fillId="28" borderId="0" applyNumberFormat="0" applyBorder="0" applyAlignment="0" applyProtection="0">
      <alignment/>
    </xf>
    <xf numFmtId="0" fontId="56" fillId="29" borderId="0" applyNumberFormat="0" applyBorder="0" applyAlignment="0" applyProtection="0">
      <alignment vertical="center"/>
    </xf>
    <xf numFmtId="0" fontId="52" fillId="30" borderId="0" applyNumberFormat="0" applyBorder="0" applyAlignment="0" applyProtection="0">
      <alignment/>
    </xf>
    <xf numFmtId="0" fontId="55" fillId="28" borderId="0" applyNumberFormat="0" applyBorder="0" applyAlignment="0" applyProtection="0">
      <alignment/>
    </xf>
    <xf numFmtId="176" fontId="48" fillId="0" borderId="0">
      <alignment/>
      <protection locked="0"/>
    </xf>
    <xf numFmtId="0" fontId="1" fillId="0" borderId="10">
      <alignment horizontal="distributed" vertical="center" wrapText="1"/>
      <protection/>
    </xf>
    <xf numFmtId="176" fontId="48" fillId="0" borderId="0">
      <alignment/>
      <protection locked="0"/>
    </xf>
    <xf numFmtId="0" fontId="53" fillId="35"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176" fontId="50" fillId="0" borderId="0">
      <alignment/>
      <protection locked="0"/>
    </xf>
    <xf numFmtId="0" fontId="52" fillId="24" borderId="0" applyNumberFormat="0" applyBorder="0" applyAlignment="0" applyProtection="0">
      <alignment/>
    </xf>
    <xf numFmtId="0" fontId="49" fillId="7" borderId="0" applyNumberFormat="0" applyBorder="0" applyAlignment="0" applyProtection="0">
      <alignment vertical="center"/>
    </xf>
    <xf numFmtId="176" fontId="50" fillId="0" borderId="0">
      <alignment/>
      <protection locked="0"/>
    </xf>
    <xf numFmtId="178" fontId="48" fillId="0" borderId="0">
      <alignment/>
      <protection locked="0"/>
    </xf>
    <xf numFmtId="176" fontId="57"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9" fontId="69" fillId="0" borderId="0" applyFill="0" applyBorder="0" applyAlignment="0">
      <alignment/>
      <protection/>
    </xf>
    <xf numFmtId="176" fontId="50" fillId="0" borderId="0">
      <alignment/>
      <protection locked="0"/>
    </xf>
    <xf numFmtId="178" fontId="48" fillId="0" borderId="0">
      <alignment/>
      <protection locked="0"/>
    </xf>
    <xf numFmtId="176" fontId="57" fillId="0" borderId="0">
      <alignment/>
      <protection locked="0"/>
    </xf>
    <xf numFmtId="0" fontId="56" fillId="19"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8" fontId="48" fillId="0" borderId="0">
      <alignment/>
      <protection locked="0"/>
    </xf>
    <xf numFmtId="0" fontId="52" fillId="32" borderId="0" applyNumberFormat="0" applyBorder="0" applyAlignment="0" applyProtection="0">
      <alignment/>
    </xf>
    <xf numFmtId="176" fontId="57" fillId="0" borderId="0">
      <alignment/>
      <protection locked="0"/>
    </xf>
    <xf numFmtId="0" fontId="56" fillId="19"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2" fillId="26" borderId="0" applyNumberFormat="0" applyBorder="0" applyAlignment="0" applyProtection="0">
      <alignment/>
    </xf>
    <xf numFmtId="176" fontId="50" fillId="0" borderId="0">
      <alignment/>
      <protection locked="0"/>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9" fillId="7" borderId="0" applyNumberFormat="0" applyBorder="0" applyAlignment="0" applyProtection="0">
      <alignment vertical="center"/>
    </xf>
    <xf numFmtId="176" fontId="50" fillId="0" borderId="0">
      <alignment/>
      <protection locked="0"/>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178" fontId="48" fillId="0" borderId="0">
      <alignment/>
      <protection locked="0"/>
    </xf>
    <xf numFmtId="176" fontId="57" fillId="0" borderId="0">
      <alignment/>
      <protection locked="0"/>
    </xf>
    <xf numFmtId="0" fontId="32" fillId="0" borderId="0" applyNumberFormat="0" applyFill="0" applyBorder="0" applyAlignment="0" applyProtection="0">
      <alignment vertical="center"/>
    </xf>
    <xf numFmtId="0" fontId="56" fillId="29"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4" fillId="3" borderId="0" applyNumberFormat="0" applyBorder="0" applyAlignment="0" applyProtection="0">
      <alignment vertical="center"/>
    </xf>
    <xf numFmtId="9" fontId="3" fillId="0" borderId="0" applyFont="0" applyFill="0" applyBorder="0" applyAlignment="0" applyProtection="0">
      <alignment vertical="center"/>
    </xf>
    <xf numFmtId="176" fontId="50" fillId="0" borderId="0">
      <alignment/>
      <protection locked="0"/>
    </xf>
    <xf numFmtId="178" fontId="48" fillId="0" borderId="0">
      <alignment/>
      <protection locked="0"/>
    </xf>
    <xf numFmtId="176" fontId="57" fillId="0" borderId="0">
      <alignment/>
      <protection locked="0"/>
    </xf>
    <xf numFmtId="0" fontId="49" fillId="7" borderId="0" applyNumberFormat="0" applyBorder="0" applyAlignment="0" applyProtection="0">
      <alignment vertical="center"/>
    </xf>
    <xf numFmtId="176" fontId="50" fillId="0" borderId="0">
      <alignment/>
      <protection locked="0"/>
    </xf>
    <xf numFmtId="0" fontId="49" fillId="7" borderId="0" applyNumberFormat="0" applyBorder="0" applyAlignment="0" applyProtection="0">
      <alignment vertical="center"/>
    </xf>
    <xf numFmtId="178" fontId="48" fillId="0" borderId="0">
      <alignment/>
      <protection locked="0"/>
    </xf>
    <xf numFmtId="176" fontId="57" fillId="0" borderId="0">
      <alignment/>
      <protection locked="0"/>
    </xf>
    <xf numFmtId="176" fontId="50"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3"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176" fontId="57"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17" borderId="0" applyNumberFormat="0" applyBorder="0" applyAlignment="0" applyProtection="0">
      <alignment vertical="center"/>
    </xf>
    <xf numFmtId="176" fontId="57" fillId="0" borderId="0">
      <alignment/>
      <protection locked="0"/>
    </xf>
    <xf numFmtId="0" fontId="49" fillId="7" borderId="0" applyNumberFormat="0" applyBorder="0" applyAlignment="0" applyProtection="0">
      <alignment vertical="center"/>
    </xf>
    <xf numFmtId="176" fontId="57" fillId="0" borderId="0">
      <alignment/>
      <protection locked="0"/>
    </xf>
    <xf numFmtId="0" fontId="3" fillId="8" borderId="0" applyNumberFormat="0" applyBorder="0" applyAlignment="0" applyProtection="0">
      <alignment vertical="center"/>
    </xf>
    <xf numFmtId="0" fontId="59" fillId="0" borderId="2" applyNumberFormat="0" applyFill="0" applyAlignment="0" applyProtection="0">
      <alignment vertical="center"/>
    </xf>
    <xf numFmtId="0" fontId="49" fillId="7" borderId="0" applyNumberFormat="0" applyBorder="0" applyAlignment="0" applyProtection="0">
      <alignment vertical="center"/>
    </xf>
    <xf numFmtId="0" fontId="80" fillId="0" borderId="0">
      <alignment/>
      <protection/>
    </xf>
    <xf numFmtId="0" fontId="3" fillId="29" borderId="0" applyNumberFormat="0" applyBorder="0" applyAlignment="0" applyProtection="0">
      <alignment vertical="center"/>
    </xf>
    <xf numFmtId="0" fontId="3" fillId="11"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3" fillId="3" borderId="0" applyNumberFormat="0" applyBorder="0" applyAlignment="0" applyProtection="0">
      <alignment vertical="center"/>
    </xf>
    <xf numFmtId="4" fontId="48" fillId="0" borderId="0">
      <alignment/>
      <protection locked="0"/>
    </xf>
    <xf numFmtId="0" fontId="3" fillId="11"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3" fillId="11" borderId="0" applyNumberFormat="0" applyBorder="0" applyAlignment="0" applyProtection="0">
      <alignment vertical="center"/>
    </xf>
    <xf numFmtId="176" fontId="57" fillId="0" borderId="0">
      <alignment/>
      <protection locked="0"/>
    </xf>
    <xf numFmtId="0" fontId="49" fillId="17"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176" fontId="57" fillId="0" borderId="0">
      <alignment/>
      <protection locked="0"/>
    </xf>
    <xf numFmtId="0" fontId="3" fillId="11" borderId="0" applyNumberFormat="0" applyBorder="0" applyAlignment="0" applyProtection="0">
      <alignment vertical="center"/>
    </xf>
    <xf numFmtId="176" fontId="57" fillId="0" borderId="0">
      <alignment/>
      <protection locked="0"/>
    </xf>
    <xf numFmtId="0" fontId="49" fillId="7" borderId="0" applyNumberFormat="0" applyBorder="0" applyAlignment="0" applyProtection="0">
      <alignment vertical="center"/>
    </xf>
    <xf numFmtId="0" fontId="3" fillId="11" borderId="0" applyNumberFormat="0" applyBorder="0" applyAlignment="0" applyProtection="0">
      <alignment vertical="center"/>
    </xf>
    <xf numFmtId="176" fontId="57" fillId="0" borderId="0">
      <alignment/>
      <protection locked="0"/>
    </xf>
    <xf numFmtId="0" fontId="49" fillId="7" borderId="0" applyNumberFormat="0" applyBorder="0" applyAlignment="0" applyProtection="0">
      <alignment vertical="center"/>
    </xf>
    <xf numFmtId="0" fontId="78" fillId="0" borderId="3" applyNumberFormat="0" applyFill="0" applyAlignment="0" applyProtection="0">
      <alignment vertical="center"/>
    </xf>
    <xf numFmtId="0" fontId="3" fillId="29" borderId="0" applyNumberFormat="0" applyBorder="0" applyAlignment="0" applyProtection="0">
      <alignment vertical="center"/>
    </xf>
    <xf numFmtId="176" fontId="57" fillId="0" borderId="0">
      <alignment/>
      <protection locked="0"/>
    </xf>
    <xf numFmtId="176" fontId="57" fillId="0" borderId="0">
      <alignment/>
      <protection locked="0"/>
    </xf>
    <xf numFmtId="0" fontId="47"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3" fillId="29" borderId="0" applyNumberFormat="0" applyBorder="0" applyAlignment="0" applyProtection="0">
      <alignment vertical="center"/>
    </xf>
    <xf numFmtId="0" fontId="49" fillId="7" borderId="0" applyNumberFormat="0" applyBorder="0" applyAlignment="0" applyProtection="0">
      <alignment vertical="center"/>
    </xf>
    <xf numFmtId="0" fontId="3" fillId="11"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176" fontId="57" fillId="0" borderId="0">
      <alignment/>
      <protection locked="0"/>
    </xf>
    <xf numFmtId="176" fontId="48" fillId="0" borderId="0">
      <alignment/>
      <protection locked="0"/>
    </xf>
    <xf numFmtId="0" fontId="3" fillId="11" borderId="0" applyNumberFormat="0" applyBorder="0" applyAlignment="0" applyProtection="0">
      <alignment vertical="center"/>
    </xf>
    <xf numFmtId="0" fontId="49" fillId="17" borderId="0" applyNumberFormat="0" applyBorder="0" applyAlignment="0" applyProtection="0">
      <alignment vertical="center"/>
    </xf>
    <xf numFmtId="176" fontId="57" fillId="0" borderId="0">
      <alignment/>
      <protection locked="0"/>
    </xf>
    <xf numFmtId="0" fontId="52" fillId="26" borderId="0" applyNumberFormat="0" applyBorder="0" applyAlignment="0" applyProtection="0">
      <alignment/>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49" fillId="7"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9" fillId="7" borderId="0" applyNumberFormat="0" applyBorder="0" applyAlignment="0" applyProtection="0">
      <alignment vertical="center"/>
    </xf>
    <xf numFmtId="0" fontId="53" fillId="31" borderId="0" applyNumberFormat="0" applyBorder="0" applyAlignment="0" applyProtection="0">
      <alignment/>
    </xf>
    <xf numFmtId="0" fontId="49" fillId="7" borderId="0" applyNumberFormat="0" applyBorder="0" applyAlignment="0" applyProtection="0">
      <alignment vertical="center"/>
    </xf>
    <xf numFmtId="0" fontId="3" fillId="14" borderId="0" applyNumberFormat="0" applyBorder="0" applyAlignment="0" applyProtection="0">
      <alignment vertical="center"/>
    </xf>
    <xf numFmtId="0" fontId="49" fillId="7" borderId="0" applyNumberFormat="0" applyBorder="0" applyAlignment="0" applyProtection="0">
      <alignment vertical="center"/>
    </xf>
    <xf numFmtId="0" fontId="53" fillId="31" borderId="0" applyNumberFormat="0" applyBorder="0" applyAlignment="0" applyProtection="0">
      <alignment/>
    </xf>
    <xf numFmtId="0" fontId="49" fillId="7"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3" fillId="16"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16" borderId="0" applyNumberFormat="0" applyBorder="0" applyAlignment="0" applyProtection="0">
      <alignment vertical="center"/>
    </xf>
    <xf numFmtId="0" fontId="49" fillId="7" borderId="0" applyNumberFormat="0" applyBorder="0" applyAlignment="0" applyProtection="0">
      <alignment vertical="center"/>
    </xf>
    <xf numFmtId="0" fontId="3" fillId="16" borderId="0" applyNumberFormat="0" applyBorder="0" applyAlignment="0" applyProtection="0">
      <alignment vertical="center"/>
    </xf>
    <xf numFmtId="0" fontId="3" fillId="8"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16" borderId="0" applyNumberFormat="0" applyBorder="0" applyAlignment="0" applyProtection="0">
      <alignment vertical="center"/>
    </xf>
    <xf numFmtId="0" fontId="49" fillId="7" borderId="0" applyNumberFormat="0" applyBorder="0" applyAlignment="0" applyProtection="0">
      <alignment vertical="center"/>
    </xf>
    <xf numFmtId="0" fontId="3" fillId="8"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3" fillId="8" borderId="0" applyNumberFormat="0" applyBorder="0" applyAlignment="0" applyProtection="0">
      <alignment vertical="center"/>
    </xf>
    <xf numFmtId="0" fontId="49" fillId="7" borderId="0" applyNumberFormat="0" applyBorder="0" applyAlignment="0" applyProtection="0">
      <alignment vertical="center"/>
    </xf>
    <xf numFmtId="0" fontId="3" fillId="16"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16"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8"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2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56" fillId="19" borderId="0" applyNumberFormat="0" applyBorder="0" applyAlignment="0" applyProtection="0">
      <alignment vertical="center"/>
    </xf>
    <xf numFmtId="0" fontId="3" fillId="11" borderId="0" applyNumberFormat="0" applyBorder="0" applyAlignment="0" applyProtection="0">
      <alignment vertical="center"/>
    </xf>
    <xf numFmtId="0" fontId="44" fillId="18" borderId="0" applyNumberFormat="0" applyBorder="0" applyAlignment="0" applyProtection="0">
      <alignment vertical="center"/>
    </xf>
    <xf numFmtId="0" fontId="3" fillId="11" borderId="0" applyNumberFormat="0" applyBorder="0" applyAlignment="0" applyProtection="0">
      <alignment vertical="center"/>
    </xf>
    <xf numFmtId="0" fontId="47"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81" fillId="5" borderId="7" applyNumberFormat="0" applyAlignment="0" applyProtection="0">
      <alignment vertical="center"/>
    </xf>
    <xf numFmtId="0" fontId="44" fillId="18" borderId="0" applyNumberFormat="0" applyBorder="0" applyAlignment="0" applyProtection="0">
      <alignment vertical="center"/>
    </xf>
    <xf numFmtId="0" fontId="0" fillId="0" borderId="0">
      <alignment/>
      <protection/>
    </xf>
    <xf numFmtId="0" fontId="3" fillId="11" borderId="0" applyNumberFormat="0" applyBorder="0" applyAlignment="0" applyProtection="0">
      <alignment vertical="center"/>
    </xf>
    <xf numFmtId="0" fontId="55" fillId="28" borderId="0" applyNumberFormat="0" applyBorder="0" applyAlignment="0" applyProtection="0">
      <alignment/>
    </xf>
    <xf numFmtId="0" fontId="44" fillId="2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3" fillId="11" borderId="0" applyNumberFormat="0" applyBorder="0" applyAlignment="0" applyProtection="0">
      <alignment vertical="center"/>
    </xf>
    <xf numFmtId="0" fontId="47"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11" borderId="0" applyNumberFormat="0" applyBorder="0" applyAlignment="0" applyProtection="0">
      <alignment vertical="center"/>
    </xf>
    <xf numFmtId="0" fontId="82" fillId="0" borderId="0">
      <alignment/>
      <protection/>
    </xf>
    <xf numFmtId="0" fontId="3" fillId="11"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3" fillId="1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49" fillId="7" borderId="0" applyNumberFormat="0" applyBorder="0" applyAlignment="0" applyProtection="0">
      <alignment vertical="center"/>
    </xf>
    <xf numFmtId="0" fontId="3" fillId="3" borderId="0" applyNumberFormat="0" applyBorder="0" applyAlignment="0" applyProtection="0">
      <alignment vertical="center"/>
    </xf>
    <xf numFmtId="0" fontId="56" fillId="14"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21"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9" fillId="7" borderId="0" applyNumberFormat="0" applyBorder="0" applyAlignment="0" applyProtection="0">
      <alignment vertical="center"/>
    </xf>
    <xf numFmtId="0" fontId="78" fillId="0" borderId="3" applyNumberFormat="0" applyFill="0" applyAlignment="0" applyProtection="0">
      <alignment vertical="center"/>
    </xf>
    <xf numFmtId="0" fontId="49" fillId="7" borderId="0" applyNumberFormat="0" applyBorder="0" applyAlignment="0" applyProtection="0">
      <alignment vertical="center"/>
    </xf>
    <xf numFmtId="0" fontId="53" fillId="25" borderId="0" applyNumberFormat="0" applyBorder="0" applyAlignment="0" applyProtection="0">
      <alignment/>
    </xf>
    <xf numFmtId="176" fontId="48" fillId="0" borderId="0">
      <alignment/>
      <protection locked="0"/>
    </xf>
    <xf numFmtId="0" fontId="42" fillId="7"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17" borderId="0" applyNumberFormat="0" applyBorder="0" applyAlignment="0" applyProtection="0">
      <alignment vertical="center"/>
    </xf>
    <xf numFmtId="0" fontId="56" fillId="3"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2" fillId="26" borderId="0" applyNumberFormat="0" applyBorder="0" applyAlignment="0" applyProtection="0">
      <alignment/>
    </xf>
    <xf numFmtId="0" fontId="56" fillId="19" borderId="0" applyNumberFormat="0" applyBorder="0" applyAlignment="0" applyProtection="0">
      <alignment vertical="center"/>
    </xf>
    <xf numFmtId="0" fontId="44" fillId="12" borderId="0" applyNumberFormat="0" applyBorder="0" applyAlignment="0" applyProtection="0">
      <alignment vertical="center"/>
    </xf>
    <xf numFmtId="0" fontId="55" fillId="28" borderId="0" applyNumberFormat="0" applyBorder="0" applyAlignment="0" applyProtection="0">
      <alignment/>
    </xf>
    <xf numFmtId="0" fontId="56" fillId="19" borderId="0" applyNumberFormat="0" applyBorder="0" applyAlignment="0" applyProtection="0">
      <alignment vertical="center"/>
    </xf>
    <xf numFmtId="0" fontId="53" fillId="25" borderId="0" applyNumberFormat="0" applyBorder="0" applyAlignment="0" applyProtection="0">
      <alignment/>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56" fillId="19"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6" fillId="19" borderId="0" applyNumberFormat="0" applyBorder="0" applyAlignment="0" applyProtection="0">
      <alignment vertical="center"/>
    </xf>
    <xf numFmtId="0" fontId="52" fillId="26" borderId="0" applyNumberFormat="0" applyBorder="0" applyAlignment="0" applyProtection="0">
      <alignment/>
    </xf>
    <xf numFmtId="0" fontId="44" fillId="12" borderId="0" applyNumberFormat="0" applyBorder="0" applyAlignment="0" applyProtection="0">
      <alignment vertical="center"/>
    </xf>
    <xf numFmtId="0" fontId="53" fillId="34" borderId="0" applyNumberFormat="0" applyBorder="0" applyAlignment="0" applyProtection="0">
      <alignment/>
    </xf>
    <xf numFmtId="0" fontId="49" fillId="7" borderId="0" applyNumberFormat="0" applyBorder="0" applyAlignment="0" applyProtection="0">
      <alignment vertical="center"/>
    </xf>
    <xf numFmtId="0" fontId="44" fillId="19" borderId="0" applyNumberFormat="0" applyBorder="0" applyAlignment="0" applyProtection="0">
      <alignment vertical="center"/>
    </xf>
    <xf numFmtId="38" fontId="51" fillId="29" borderId="0" applyBorder="0" applyAlignment="0" applyProtection="0">
      <alignment/>
    </xf>
    <xf numFmtId="0" fontId="56" fillId="14" borderId="0" applyNumberFormat="0" applyBorder="0" applyAlignment="0" applyProtection="0">
      <alignment vertical="center"/>
    </xf>
    <xf numFmtId="0" fontId="44" fillId="14"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6" fillId="14"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52" fillId="25" borderId="0" applyNumberFormat="0" applyBorder="0" applyAlignment="0" applyProtection="0">
      <alignment/>
    </xf>
    <xf numFmtId="0" fontId="55" fillId="28" borderId="0" applyNumberFormat="0" applyBorder="0" applyAlignment="0" applyProtection="0">
      <alignment/>
    </xf>
    <xf numFmtId="0" fontId="56" fillId="14"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55" fillId="28" borderId="0" applyNumberFormat="0" applyBorder="0" applyAlignment="0" applyProtection="0">
      <alignment/>
    </xf>
    <xf numFmtId="0" fontId="49" fillId="7" borderId="0" applyNumberFormat="0" applyBorder="0" applyAlignment="0" applyProtection="0">
      <alignment vertical="center"/>
    </xf>
    <xf numFmtId="0" fontId="44" fillId="14" borderId="0" applyNumberFormat="0" applyBorder="0" applyAlignment="0" applyProtection="0">
      <alignment vertical="center"/>
    </xf>
    <xf numFmtId="0" fontId="52" fillId="26" borderId="0" applyNumberFormat="0" applyBorder="0" applyAlignment="0" applyProtection="0">
      <alignment/>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55" fillId="28" borderId="0" applyNumberFormat="0" applyBorder="0" applyAlignment="0" applyProtection="0">
      <alignment/>
    </xf>
    <xf numFmtId="0" fontId="56" fillId="29" borderId="0" applyNumberFormat="0" applyBorder="0" applyAlignment="0" applyProtection="0">
      <alignment vertical="center"/>
    </xf>
    <xf numFmtId="0" fontId="49" fillId="7" borderId="0" applyNumberFormat="0" applyBorder="0" applyAlignment="0" applyProtection="0">
      <alignment vertical="center"/>
    </xf>
    <xf numFmtId="0" fontId="56" fillId="29" borderId="0" applyNumberFormat="0" applyBorder="0" applyAlignment="0" applyProtection="0">
      <alignment vertical="center"/>
    </xf>
    <xf numFmtId="0" fontId="56" fillId="29" borderId="0" applyNumberFormat="0" applyBorder="0" applyAlignment="0" applyProtection="0">
      <alignment vertical="center"/>
    </xf>
    <xf numFmtId="0" fontId="49" fillId="7" borderId="0" applyNumberFormat="0" applyBorder="0" applyAlignment="0" applyProtection="0">
      <alignment vertical="center"/>
    </xf>
    <xf numFmtId="0" fontId="52" fillId="23" borderId="0" applyNumberFormat="0" applyBorder="0" applyAlignment="0" applyProtection="0">
      <alignment/>
    </xf>
    <xf numFmtId="0" fontId="56" fillId="29" borderId="0" applyNumberFormat="0" applyBorder="0" applyAlignment="0" applyProtection="0">
      <alignment vertical="center"/>
    </xf>
    <xf numFmtId="0" fontId="53" fillId="36" borderId="0" applyNumberFormat="0" applyBorder="0" applyAlignment="0" applyProtection="0">
      <alignment/>
    </xf>
    <xf numFmtId="0" fontId="49" fillId="7" borderId="0" applyNumberFormat="0" applyBorder="0" applyAlignment="0" applyProtection="0">
      <alignment vertical="center"/>
    </xf>
    <xf numFmtId="4" fontId="48" fillId="0" borderId="0">
      <alignment/>
      <protection locked="0"/>
    </xf>
    <xf numFmtId="0" fontId="44" fillId="18"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7" borderId="0" applyNumberFormat="0" applyBorder="0" applyAlignment="0" applyProtection="0">
      <alignment/>
    </xf>
    <xf numFmtId="0" fontId="44" fillId="19" borderId="0" applyNumberFormat="0" applyBorder="0" applyAlignment="0" applyProtection="0">
      <alignment vertical="center"/>
    </xf>
    <xf numFmtId="0" fontId="53" fillId="36" borderId="0" applyNumberFormat="0" applyBorder="0" applyAlignment="0" applyProtection="0">
      <alignment/>
    </xf>
    <xf numFmtId="9" fontId="0" fillId="0" borderId="0" applyFont="0" applyFill="0" applyBorder="0" applyAlignment="0" applyProtection="0">
      <alignment vertical="center"/>
    </xf>
    <xf numFmtId="0" fontId="55" fillId="28" borderId="0" applyNumberFormat="0" applyBorder="0" applyAlignment="0" applyProtection="0">
      <alignment/>
    </xf>
    <xf numFmtId="0" fontId="56" fillId="19" borderId="0" applyNumberFormat="0" applyBorder="0" applyAlignment="0" applyProtection="0">
      <alignment vertical="center"/>
    </xf>
    <xf numFmtId="0" fontId="0" fillId="0" borderId="0">
      <alignment/>
      <protection/>
    </xf>
    <xf numFmtId="0" fontId="44" fillId="19" borderId="0" applyNumberFormat="0" applyBorder="0" applyAlignment="0" applyProtection="0">
      <alignment vertical="center"/>
    </xf>
    <xf numFmtId="0" fontId="49" fillId="7" borderId="0" applyNumberFormat="0" applyBorder="0" applyAlignment="0" applyProtection="0">
      <alignment vertical="center"/>
    </xf>
    <xf numFmtId="0" fontId="44" fillId="22" borderId="0" applyNumberFormat="0" applyBorder="0" applyAlignment="0" applyProtection="0">
      <alignment vertical="center"/>
    </xf>
    <xf numFmtId="0" fontId="56" fillId="3" borderId="0" applyNumberFormat="0" applyBorder="0" applyAlignment="0" applyProtection="0">
      <alignment vertical="center"/>
    </xf>
    <xf numFmtId="0" fontId="49" fillId="7" borderId="0" applyNumberFormat="0" applyBorder="0" applyAlignment="0" applyProtection="0">
      <alignment vertical="center"/>
    </xf>
    <xf numFmtId="0" fontId="44" fillId="22" borderId="0" applyNumberFormat="0" applyBorder="0" applyAlignment="0" applyProtection="0">
      <alignment vertical="center"/>
    </xf>
    <xf numFmtId="0" fontId="49" fillId="17" borderId="0" applyNumberFormat="0" applyBorder="0" applyAlignment="0" applyProtection="0">
      <alignment vertical="center"/>
    </xf>
    <xf numFmtId="0" fontId="56" fillId="3" borderId="0" applyNumberFormat="0" applyBorder="0" applyAlignment="0" applyProtection="0">
      <alignment vertical="center"/>
    </xf>
    <xf numFmtId="0" fontId="52" fillId="23" borderId="0" applyNumberFormat="0" applyBorder="0" applyAlignment="0" applyProtection="0">
      <alignment/>
    </xf>
    <xf numFmtId="0" fontId="56" fillId="3"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44" fillId="22"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4" fillId="12" borderId="0" applyNumberFormat="0" applyBorder="0" applyAlignment="0" applyProtection="0">
      <alignment vertical="center"/>
    </xf>
    <xf numFmtId="0" fontId="49" fillId="7" borderId="0" applyNumberFormat="0" applyBorder="0" applyAlignment="0" applyProtection="0">
      <alignment vertical="center"/>
    </xf>
    <xf numFmtId="4" fontId="48" fillId="0" borderId="0">
      <alignment/>
      <protection locked="0"/>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4" fillId="14" borderId="0" applyNumberFormat="0" applyBorder="0" applyAlignment="0" applyProtection="0">
      <alignment vertical="center"/>
    </xf>
    <xf numFmtId="176" fontId="57" fillId="0" borderId="0">
      <alignment/>
      <protection locked="0"/>
    </xf>
    <xf numFmtId="0" fontId="0" fillId="0" borderId="0">
      <alignment/>
      <protection/>
    </xf>
    <xf numFmtId="0" fontId="49" fillId="7" borderId="0" applyNumberFormat="0" applyBorder="0" applyAlignment="0" applyProtection="0">
      <alignment vertical="center"/>
    </xf>
    <xf numFmtId="0" fontId="44" fillId="16" borderId="0" applyNumberFormat="0" applyBorder="0" applyAlignment="0" applyProtection="0">
      <alignment vertical="center"/>
    </xf>
    <xf numFmtId="0" fontId="49" fillId="7" borderId="0" applyNumberFormat="0" applyBorder="0" applyAlignment="0" applyProtection="0">
      <alignment vertical="center"/>
    </xf>
    <xf numFmtId="0" fontId="44" fillId="19" borderId="0" applyNumberFormat="0" applyBorder="0" applyAlignment="0" applyProtection="0">
      <alignment vertical="center"/>
    </xf>
    <xf numFmtId="0" fontId="49" fillId="7" borderId="0" applyNumberFormat="0" applyBorder="0" applyAlignment="0" applyProtection="0">
      <alignment vertical="center"/>
    </xf>
    <xf numFmtId="0" fontId="59" fillId="0" borderId="2" applyNumberFormat="0" applyFill="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53" fillId="34" borderId="0" applyNumberFormat="0" applyBorder="0" applyAlignment="0" applyProtection="0">
      <alignment/>
    </xf>
    <xf numFmtId="0" fontId="55" fillId="7"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7" borderId="0" applyNumberFormat="0" applyBorder="0" applyAlignment="0" applyProtection="0">
      <alignment/>
    </xf>
    <xf numFmtId="0" fontId="53" fillId="34"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3" fillId="34" borderId="0" applyNumberFormat="0" applyBorder="0" applyAlignment="0" applyProtection="0">
      <alignment/>
    </xf>
    <xf numFmtId="0" fontId="52" fillId="32" borderId="0" applyNumberFormat="0" applyBorder="0" applyAlignment="0" applyProtection="0">
      <alignment/>
    </xf>
    <xf numFmtId="0" fontId="49" fillId="17" borderId="0" applyNumberFormat="0" applyBorder="0" applyAlignment="0" applyProtection="0">
      <alignment vertical="center"/>
    </xf>
    <xf numFmtId="0" fontId="53" fillId="34" borderId="0" applyNumberFormat="0" applyBorder="0" applyAlignment="0" applyProtection="0">
      <alignment/>
    </xf>
    <xf numFmtId="0" fontId="49" fillId="7" borderId="0" applyNumberFormat="0" applyBorder="0" applyAlignment="0" applyProtection="0">
      <alignment vertical="center"/>
    </xf>
    <xf numFmtId="0" fontId="53" fillId="34"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3" fillId="34" borderId="0" applyNumberFormat="0" applyBorder="0" applyAlignment="0" applyProtection="0">
      <alignment/>
    </xf>
    <xf numFmtId="0" fontId="52" fillId="30" borderId="0" applyNumberFormat="0" applyBorder="0" applyAlignment="0" applyProtection="0">
      <alignment/>
    </xf>
    <xf numFmtId="0" fontId="53" fillId="34"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53" fillId="34" borderId="0" applyNumberFormat="0" applyBorder="0" applyAlignment="0" applyProtection="0">
      <alignment/>
    </xf>
    <xf numFmtId="0" fontId="53" fillId="34" borderId="0" applyNumberFormat="0" applyBorder="0" applyAlignment="0" applyProtection="0">
      <alignment/>
    </xf>
    <xf numFmtId="0" fontId="52" fillId="32"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3" fillId="34" borderId="0" applyNumberFormat="0" applyBorder="0" applyAlignment="0" applyProtection="0">
      <alignment/>
    </xf>
    <xf numFmtId="0" fontId="52" fillId="27" borderId="0" applyNumberFormat="0" applyBorder="0" applyAlignment="0" applyProtection="0">
      <alignment/>
    </xf>
    <xf numFmtId="0" fontId="52" fillId="27" borderId="0" applyNumberFormat="0" applyBorder="0" applyAlignment="0" applyProtection="0">
      <alignment/>
    </xf>
    <xf numFmtId="176" fontId="48" fillId="0" borderId="0">
      <alignment/>
      <protection locked="0"/>
    </xf>
    <xf numFmtId="0" fontId="52" fillId="27"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2" fillId="27" borderId="0" applyNumberFormat="0" applyBorder="0" applyAlignment="0" applyProtection="0">
      <alignment/>
    </xf>
    <xf numFmtId="0" fontId="55" fillId="28" borderId="0" applyNumberFormat="0" applyBorder="0" applyAlignment="0" applyProtection="0">
      <alignment/>
    </xf>
    <xf numFmtId="0" fontId="52" fillId="25" borderId="0" applyNumberFormat="0" applyBorder="0" applyAlignment="0" applyProtection="0">
      <alignment/>
    </xf>
    <xf numFmtId="0" fontId="52" fillId="27" borderId="0" applyNumberFormat="0" applyBorder="0" applyAlignment="0" applyProtection="0">
      <alignment/>
    </xf>
    <xf numFmtId="0" fontId="55" fillId="28" borderId="0" applyNumberFormat="0" applyBorder="0" applyAlignment="0" applyProtection="0">
      <alignment/>
    </xf>
    <xf numFmtId="0" fontId="52" fillId="2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53" fillId="34"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0" fontId="53" fillId="34"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4" fontId="4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178" fontId="48" fillId="0" borderId="0">
      <alignment/>
      <protection locked="0"/>
    </xf>
    <xf numFmtId="0" fontId="52" fillId="24" borderId="0" applyNumberFormat="0" applyBorder="0" applyAlignment="0" applyProtection="0">
      <alignment/>
    </xf>
    <xf numFmtId="0" fontId="49" fillId="17" borderId="0" applyNumberFormat="0" applyBorder="0" applyAlignment="0" applyProtection="0">
      <alignment vertical="center"/>
    </xf>
    <xf numFmtId="0" fontId="52" fillId="25" borderId="0" applyNumberFormat="0" applyBorder="0" applyAlignment="0" applyProtection="0">
      <alignment/>
    </xf>
    <xf numFmtId="0" fontId="55" fillId="28" borderId="0" applyNumberFormat="0" applyBorder="0" applyAlignment="0" applyProtection="0">
      <alignment/>
    </xf>
    <xf numFmtId="0" fontId="52" fillId="24" borderId="0" applyNumberFormat="0" applyBorder="0" applyAlignment="0" applyProtection="0">
      <alignment/>
    </xf>
    <xf numFmtId="0" fontId="52" fillId="24"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52" fillId="24" borderId="0" applyNumberFormat="0" applyBorder="0" applyAlignment="0" applyProtection="0">
      <alignment/>
    </xf>
    <xf numFmtId="0" fontId="49" fillId="7" borderId="0" applyNumberFormat="0" applyBorder="0" applyAlignment="0" applyProtection="0">
      <alignment vertical="center"/>
    </xf>
    <xf numFmtId="0" fontId="53" fillId="35" borderId="0" applyNumberFormat="0" applyBorder="0" applyAlignment="0" applyProtection="0">
      <alignment/>
    </xf>
    <xf numFmtId="0" fontId="52" fillId="24" borderId="0" applyNumberFormat="0" applyBorder="0" applyAlignment="0" applyProtection="0">
      <alignment/>
    </xf>
    <xf numFmtId="0" fontId="49" fillId="17" borderId="0" applyNumberFormat="0" applyBorder="0" applyAlignment="0" applyProtection="0">
      <alignment vertical="center"/>
    </xf>
    <xf numFmtId="0" fontId="0" fillId="0" borderId="0">
      <alignment/>
      <protection/>
    </xf>
    <xf numFmtId="0" fontId="52" fillId="24" borderId="0" applyNumberFormat="0" applyBorder="0" applyAlignment="0" applyProtection="0">
      <alignment/>
    </xf>
    <xf numFmtId="0" fontId="0" fillId="0" borderId="0">
      <alignment/>
      <protection/>
    </xf>
    <xf numFmtId="0" fontId="49" fillId="1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1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0" fillId="0" borderId="0">
      <alignment/>
      <protection/>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53" fillId="36" borderId="0" applyNumberFormat="0" applyBorder="0" applyAlignment="0" applyProtection="0">
      <alignment/>
    </xf>
    <xf numFmtId="0" fontId="0" fillId="0" borderId="0">
      <alignment/>
      <protection/>
    </xf>
    <xf numFmtId="0" fontId="53" fillId="36" borderId="0" applyNumberFormat="0" applyBorder="0" applyAlignment="0" applyProtection="0">
      <alignment/>
    </xf>
    <xf numFmtId="9" fontId="0" fillId="0" borderId="0" applyFon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3" fillId="36" borderId="0" applyNumberFormat="0" applyBorder="0" applyAlignment="0" applyProtection="0">
      <alignment/>
    </xf>
    <xf numFmtId="177" fontId="48" fillId="0" borderId="0">
      <alignment/>
      <protection locked="0"/>
    </xf>
    <xf numFmtId="0" fontId="49" fillId="7" borderId="0" applyNumberFormat="0" applyBorder="0" applyAlignment="0" applyProtection="0">
      <alignment vertical="center"/>
    </xf>
    <xf numFmtId="0" fontId="52" fillId="24" borderId="0" applyNumberFormat="0" applyBorder="0" applyAlignment="0" applyProtection="0">
      <alignment/>
    </xf>
    <xf numFmtId="0" fontId="53" fillId="36"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4" borderId="0" applyNumberFormat="0" applyBorder="0" applyAlignment="0" applyProtection="0">
      <alignment/>
    </xf>
    <xf numFmtId="0" fontId="53" fillId="36" borderId="0" applyNumberFormat="0" applyBorder="0" applyAlignment="0" applyProtection="0">
      <alignment/>
    </xf>
    <xf numFmtId="0" fontId="0" fillId="0" borderId="0">
      <alignment/>
      <protection/>
    </xf>
    <xf numFmtId="0" fontId="53" fillId="25" borderId="0" applyNumberFormat="0" applyBorder="0" applyAlignment="0" applyProtection="0">
      <alignment/>
    </xf>
    <xf numFmtId="0" fontId="49" fillId="7" borderId="0" applyNumberFormat="0" applyBorder="0" applyAlignment="0" applyProtection="0">
      <alignment vertical="center"/>
    </xf>
    <xf numFmtId="0" fontId="53" fillId="25" borderId="0" applyNumberFormat="0" applyBorder="0" applyAlignment="0" applyProtection="0">
      <alignment/>
    </xf>
    <xf numFmtId="176" fontId="48" fillId="0" borderId="0">
      <alignment/>
      <protection locked="0"/>
    </xf>
    <xf numFmtId="0" fontId="55" fillId="7" borderId="0" applyNumberFormat="0" applyBorder="0" applyAlignment="0" applyProtection="0">
      <alignment/>
    </xf>
    <xf numFmtId="0" fontId="53" fillId="25" borderId="0" applyNumberFormat="0" applyBorder="0" applyAlignment="0" applyProtection="0">
      <alignment/>
    </xf>
    <xf numFmtId="0" fontId="49" fillId="7" borderId="0" applyNumberFormat="0" applyBorder="0" applyAlignment="0" applyProtection="0">
      <alignment vertical="center"/>
    </xf>
    <xf numFmtId="0" fontId="53" fillId="25" borderId="0" applyNumberFormat="0" applyBorder="0" applyAlignment="0" applyProtection="0">
      <alignment/>
    </xf>
    <xf numFmtId="0" fontId="53" fillId="25" borderId="0" applyNumberFormat="0" applyBorder="0" applyAlignment="0" applyProtection="0">
      <alignment/>
    </xf>
    <xf numFmtId="0" fontId="49" fillId="7" borderId="0" applyNumberFormat="0" applyBorder="0" applyAlignment="0" applyProtection="0">
      <alignment vertical="center"/>
    </xf>
    <xf numFmtId="0" fontId="53" fillId="34" borderId="0" applyNumberFormat="0" applyBorder="0" applyAlignment="0" applyProtection="0">
      <alignment/>
    </xf>
    <xf numFmtId="0" fontId="49" fillId="1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52" fillId="32"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42" fillId="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49" fillId="17" borderId="0" applyNumberFormat="0" applyBorder="0" applyAlignment="0" applyProtection="0">
      <alignment vertical="center"/>
    </xf>
    <xf numFmtId="0" fontId="52" fillId="32" borderId="0" applyNumberFormat="0" applyBorder="0" applyAlignment="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47" fillId="17" borderId="0" applyNumberFormat="0" applyBorder="0" applyAlignment="0" applyProtection="0">
      <alignment vertical="center"/>
    </xf>
    <xf numFmtId="0" fontId="52" fillId="32" borderId="0" applyNumberFormat="0" applyBorder="0" applyAlignment="0" applyProtection="0">
      <alignment/>
    </xf>
    <xf numFmtId="0" fontId="52" fillId="32" borderId="0" applyNumberFormat="0" applyBorder="0" applyAlignment="0" applyProtection="0">
      <alignment/>
    </xf>
    <xf numFmtId="0" fontId="62" fillId="17" borderId="0" applyNumberFormat="0" applyBorder="0" applyAlignment="0" applyProtection="0">
      <alignment vertical="center"/>
    </xf>
    <xf numFmtId="0" fontId="49" fillId="17" borderId="0" applyNumberFormat="0" applyBorder="0" applyAlignment="0" applyProtection="0">
      <alignment vertical="center"/>
    </xf>
    <xf numFmtId="0" fontId="52" fillId="32" borderId="0" applyNumberFormat="0" applyBorder="0" applyAlignment="0" applyProtection="0">
      <alignment/>
    </xf>
    <xf numFmtId="0" fontId="62" fillId="17" borderId="0" applyNumberFormat="0" applyBorder="0" applyAlignment="0" applyProtection="0">
      <alignment vertical="center"/>
    </xf>
    <xf numFmtId="0" fontId="49" fillId="7" borderId="0" applyNumberFormat="0" applyBorder="0" applyAlignment="0" applyProtection="0">
      <alignment vertical="center"/>
    </xf>
    <xf numFmtId="0" fontId="83" fillId="0" borderId="0" applyProtection="0">
      <alignment/>
    </xf>
    <xf numFmtId="0" fontId="49" fillId="7" borderId="0" applyNumberFormat="0" applyBorder="0" applyAlignment="0" applyProtection="0">
      <alignment vertical="center"/>
    </xf>
    <xf numFmtId="0" fontId="52" fillId="32" borderId="0" applyNumberFormat="0" applyBorder="0" applyAlignment="0" applyProtection="0">
      <alignment/>
    </xf>
    <xf numFmtId="0" fontId="62" fillId="17" borderId="0" applyNumberFormat="0" applyBorder="0" applyAlignment="0" applyProtection="0">
      <alignment vertical="center"/>
    </xf>
    <xf numFmtId="0" fontId="52" fillId="32" borderId="0" applyNumberFormat="0" applyBorder="0" applyAlignment="0" applyProtection="0">
      <alignment/>
    </xf>
    <xf numFmtId="0" fontId="52" fillId="32" borderId="0" applyNumberFormat="0" applyBorder="0" applyAlignment="0" applyProtection="0">
      <alignment/>
    </xf>
    <xf numFmtId="0" fontId="62" fillId="17" borderId="0" applyNumberFormat="0" applyBorder="0" applyAlignment="0" applyProtection="0">
      <alignment vertical="center"/>
    </xf>
    <xf numFmtId="0" fontId="52" fillId="32" borderId="0" applyNumberFormat="0" applyBorder="0" applyAlignment="0" applyProtection="0">
      <alignment/>
    </xf>
    <xf numFmtId="0" fontId="52" fillId="32" borderId="0" applyNumberFormat="0" applyBorder="0" applyAlignment="0" applyProtection="0">
      <alignment/>
    </xf>
    <xf numFmtId="0" fontId="52" fillId="32" borderId="0" applyNumberFormat="0" applyBorder="0" applyAlignment="0" applyProtection="0">
      <alignment/>
    </xf>
    <xf numFmtId="0" fontId="52" fillId="32" borderId="0" applyNumberFormat="0" applyBorder="0" applyAlignment="0" applyProtection="0">
      <alignment/>
    </xf>
    <xf numFmtId="0" fontId="52" fillId="23"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2" borderId="0" applyNumberFormat="0" applyBorder="0" applyAlignment="0" applyProtection="0">
      <alignment/>
    </xf>
    <xf numFmtId="0" fontId="52" fillId="30" borderId="0" applyNumberFormat="0" applyBorder="0" applyAlignment="0" applyProtection="0">
      <alignment/>
    </xf>
    <xf numFmtId="0" fontId="52" fillId="23"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3" fillId="36" borderId="0" applyNumberFormat="0" applyBorder="0" applyAlignment="0" applyProtection="0">
      <alignment/>
    </xf>
    <xf numFmtId="0" fontId="52" fillId="23" borderId="0" applyNumberFormat="0" applyBorder="0" applyAlignment="0" applyProtection="0">
      <alignment/>
    </xf>
    <xf numFmtId="0" fontId="53" fillId="36" borderId="0" applyNumberFormat="0" applyBorder="0" applyAlignment="0" applyProtection="0">
      <alignment/>
    </xf>
    <xf numFmtId="0" fontId="49" fillId="7" borderId="0" applyNumberFormat="0" applyBorder="0" applyAlignment="0" applyProtection="0">
      <alignment vertical="center"/>
    </xf>
    <xf numFmtId="0" fontId="53" fillId="36" borderId="0" applyNumberFormat="0" applyBorder="0" applyAlignment="0" applyProtection="0">
      <alignment/>
    </xf>
    <xf numFmtId="0" fontId="49" fillId="7" borderId="0" applyNumberFormat="0" applyBorder="0" applyAlignment="0" applyProtection="0">
      <alignment vertical="center"/>
    </xf>
    <xf numFmtId="0" fontId="53" fillId="36" borderId="0" applyNumberFormat="0" applyBorder="0" applyAlignment="0" applyProtection="0">
      <alignment/>
    </xf>
    <xf numFmtId="0" fontId="0" fillId="0" borderId="0">
      <alignment/>
      <protection/>
    </xf>
    <xf numFmtId="0" fontId="52" fillId="23" borderId="0" applyNumberFormat="0" applyBorder="0" applyAlignment="0" applyProtection="0">
      <alignment/>
    </xf>
    <xf numFmtId="0" fontId="53" fillId="36"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3" fillId="36" borderId="0" applyNumberFormat="0" applyBorder="0" applyAlignment="0" applyProtection="0">
      <alignment/>
    </xf>
    <xf numFmtId="0" fontId="53" fillId="36" borderId="0" applyNumberFormat="0" applyBorder="0" applyAlignment="0" applyProtection="0">
      <alignment/>
    </xf>
    <xf numFmtId="0" fontId="52" fillId="24" borderId="0" applyNumberFormat="0" applyBorder="0" applyAlignment="0" applyProtection="0">
      <alignment/>
    </xf>
    <xf numFmtId="0" fontId="47" fillId="17" borderId="0" applyNumberFormat="0" applyBorder="0" applyAlignment="0" applyProtection="0">
      <alignment vertical="center"/>
    </xf>
    <xf numFmtId="0" fontId="53" fillId="33" borderId="0" applyNumberFormat="0" applyBorder="0" applyAlignment="0" applyProtection="0">
      <alignment/>
    </xf>
    <xf numFmtId="0" fontId="42" fillId="7" borderId="0" applyNumberFormat="0" applyBorder="0" applyAlignment="0" applyProtection="0">
      <alignment vertical="center"/>
    </xf>
    <xf numFmtId="176" fontId="48" fillId="0" borderId="0">
      <alignment/>
      <protection locked="0"/>
    </xf>
    <xf numFmtId="0" fontId="53" fillId="33" borderId="0" applyNumberFormat="0" applyBorder="0" applyAlignment="0" applyProtection="0">
      <alignment/>
    </xf>
    <xf numFmtId="0" fontId="49" fillId="7" borderId="0" applyNumberFormat="0" applyBorder="0" applyAlignment="0" applyProtection="0">
      <alignment vertical="center"/>
    </xf>
    <xf numFmtId="0" fontId="53" fillId="33" borderId="0" applyNumberFormat="0" applyBorder="0" applyAlignment="0" applyProtection="0">
      <alignment/>
    </xf>
    <xf numFmtId="0" fontId="53" fillId="33" borderId="0" applyNumberFormat="0" applyBorder="0" applyAlignment="0" applyProtection="0">
      <alignment/>
    </xf>
    <xf numFmtId="0" fontId="49" fillId="7" borderId="0" applyNumberFormat="0" applyBorder="0" applyAlignment="0" applyProtection="0">
      <alignment vertical="center"/>
    </xf>
    <xf numFmtId="0" fontId="52" fillId="25" borderId="0" applyNumberFormat="0" applyBorder="0" applyAlignment="0" applyProtection="0">
      <alignment/>
    </xf>
    <xf numFmtId="0" fontId="55" fillId="28" borderId="0" applyNumberFormat="0" applyBorder="0" applyAlignment="0" applyProtection="0">
      <alignment/>
    </xf>
    <xf numFmtId="0" fontId="52" fillId="24" borderId="0" applyNumberFormat="0" applyBorder="0" applyAlignment="0" applyProtection="0">
      <alignment/>
    </xf>
    <xf numFmtId="0" fontId="1" fillId="0" borderId="10">
      <alignment horizontal="distributed" vertical="center" wrapText="1"/>
      <protection/>
    </xf>
    <xf numFmtId="0" fontId="52" fillId="25" borderId="0" applyNumberFormat="0" applyBorder="0" applyAlignment="0" applyProtection="0">
      <alignment/>
    </xf>
    <xf numFmtId="0" fontId="49" fillId="7" borderId="0" applyNumberFormat="0" applyBorder="0" applyAlignment="0" applyProtection="0">
      <alignment vertical="center"/>
    </xf>
    <xf numFmtId="0" fontId="52" fillId="25" borderId="0" applyNumberFormat="0" applyBorder="0" applyAlignment="0" applyProtection="0">
      <alignment/>
    </xf>
    <xf numFmtId="9" fontId="3" fillId="0" borderId="0" applyFont="0" applyFill="0" applyBorder="0" applyAlignment="0" applyProtection="0">
      <alignment vertical="center"/>
    </xf>
    <xf numFmtId="0" fontId="52" fillId="25" borderId="0" applyNumberFormat="0" applyBorder="0" applyAlignment="0" applyProtection="0">
      <alignment/>
    </xf>
    <xf numFmtId="0" fontId="55" fillId="28" borderId="0" applyNumberFormat="0" applyBorder="0" applyAlignment="0" applyProtection="0">
      <alignment/>
    </xf>
    <xf numFmtId="0" fontId="52" fillId="30" borderId="0" applyNumberFormat="0" applyBorder="0" applyAlignment="0" applyProtection="0">
      <alignment/>
    </xf>
    <xf numFmtId="0" fontId="52" fillId="30" borderId="0" applyNumberFormat="0" applyBorder="0" applyAlignment="0" applyProtection="0">
      <alignment/>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53" fillId="36" borderId="0" applyNumberFormat="0" applyBorder="0" applyAlignment="0" applyProtection="0">
      <alignment/>
    </xf>
    <xf numFmtId="0" fontId="52" fillId="30" borderId="0" applyNumberFormat="0" applyBorder="0" applyAlignment="0" applyProtection="0">
      <alignment/>
    </xf>
    <xf numFmtId="0" fontId="52" fillId="30" borderId="0" applyNumberFormat="0" applyBorder="0" applyAlignment="0" applyProtection="0">
      <alignment/>
    </xf>
    <xf numFmtId="0" fontId="49" fillId="7" borderId="0" applyNumberFormat="0" applyBorder="0" applyAlignment="0" applyProtection="0">
      <alignment vertical="center"/>
    </xf>
    <xf numFmtId="180" fontId="84" fillId="0" borderId="0">
      <alignment/>
      <protection/>
    </xf>
    <xf numFmtId="0" fontId="52" fillId="30" borderId="0" applyNumberFormat="0" applyBorder="0" applyAlignment="0" applyProtection="0">
      <alignment/>
    </xf>
    <xf numFmtId="0" fontId="49" fillId="17" borderId="0" applyNumberFormat="0" applyBorder="0" applyAlignment="0" applyProtection="0">
      <alignment vertical="center"/>
    </xf>
    <xf numFmtId="0" fontId="52" fillId="30" borderId="0" applyNumberFormat="0" applyBorder="0" applyAlignment="0" applyProtection="0">
      <alignment/>
    </xf>
    <xf numFmtId="0" fontId="52" fillId="30" borderId="0" applyNumberFormat="0" applyBorder="0" applyAlignment="0" applyProtection="0">
      <alignment/>
    </xf>
    <xf numFmtId="0" fontId="55" fillId="28" borderId="0" applyNumberFormat="0" applyBorder="0" applyAlignment="0" applyProtection="0">
      <alignment/>
    </xf>
    <xf numFmtId="0" fontId="52" fillId="30"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2" fillId="30" borderId="0" applyNumberFormat="0" applyBorder="0" applyAlignment="0" applyProtection="0">
      <alignment/>
    </xf>
    <xf numFmtId="0" fontId="55" fillId="28" borderId="0" applyNumberFormat="0" applyBorder="0" applyAlignment="0" applyProtection="0">
      <alignment/>
    </xf>
    <xf numFmtId="0" fontId="52" fillId="30" borderId="0" applyNumberFormat="0" applyBorder="0" applyAlignment="0" applyProtection="0">
      <alignment/>
    </xf>
    <xf numFmtId="0" fontId="52" fillId="30" borderId="0" applyNumberFormat="0" applyBorder="0" applyAlignment="0" applyProtection="0">
      <alignment/>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7" borderId="0" applyNumberFormat="0" applyBorder="0" applyAlignment="0" applyProtection="0">
      <alignment vertical="center"/>
    </xf>
    <xf numFmtId="0" fontId="52" fillId="30"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2" fillId="30" borderId="0" applyNumberFormat="0" applyBorder="0" applyAlignment="0" applyProtection="0">
      <alignment/>
    </xf>
    <xf numFmtId="0" fontId="53" fillId="34" borderId="0" applyNumberFormat="0" applyBorder="0" applyAlignment="0" applyProtection="0">
      <alignment/>
    </xf>
    <xf numFmtId="0" fontId="53" fillId="34" borderId="0" applyNumberFormat="0" applyBorder="0" applyAlignment="0" applyProtection="0">
      <alignment/>
    </xf>
    <xf numFmtId="0" fontId="49" fillId="7" borderId="0" applyNumberFormat="0" applyBorder="0" applyAlignment="0" applyProtection="0">
      <alignment vertical="center"/>
    </xf>
    <xf numFmtId="0" fontId="53" fillId="34" borderId="0" applyNumberFormat="0" applyBorder="0" applyAlignment="0" applyProtection="0">
      <alignment/>
    </xf>
    <xf numFmtId="0" fontId="53" fillId="34" borderId="0" applyNumberFormat="0" applyBorder="0" applyAlignment="0" applyProtection="0">
      <alignment/>
    </xf>
    <xf numFmtId="0" fontId="49" fillId="7" borderId="0" applyNumberFormat="0" applyBorder="0" applyAlignment="0" applyProtection="0">
      <alignment vertical="center"/>
    </xf>
    <xf numFmtId="0" fontId="53" fillId="25" borderId="0" applyNumberFormat="0" applyBorder="0" applyAlignment="0" applyProtection="0">
      <alignment/>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3" fillId="25" borderId="0" applyNumberFormat="0" applyBorder="0" applyAlignment="0" applyProtection="0">
      <alignment/>
    </xf>
    <xf numFmtId="0" fontId="47" fillId="1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1" fontId="70" fillId="0" borderId="0">
      <alignment/>
      <protection/>
    </xf>
    <xf numFmtId="0" fontId="55" fillId="36" borderId="0" applyNumberFormat="0" applyBorder="0" applyAlignment="0" applyProtection="0">
      <alignment/>
    </xf>
    <xf numFmtId="0" fontId="53" fillId="25" borderId="0" applyNumberFormat="0" applyBorder="0" applyAlignment="0" applyProtection="0">
      <alignment/>
    </xf>
    <xf numFmtId="0" fontId="55" fillId="28" borderId="0" applyNumberFormat="0" applyBorder="0" applyAlignment="0" applyProtection="0">
      <alignment/>
    </xf>
    <xf numFmtId="177" fontId="48" fillId="0" borderId="0">
      <alignment/>
      <protection locked="0"/>
    </xf>
    <xf numFmtId="0" fontId="53" fillId="25" borderId="0" applyNumberFormat="0" applyBorder="0" applyAlignment="0" applyProtection="0">
      <alignment/>
    </xf>
    <xf numFmtId="0" fontId="49" fillId="7" borderId="0" applyNumberFormat="0" applyBorder="0" applyAlignment="0" applyProtection="0">
      <alignment vertical="center"/>
    </xf>
    <xf numFmtId="0" fontId="53" fillId="25"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2" fillId="25" borderId="0" applyNumberFormat="0" applyBorder="0" applyAlignment="0" applyProtection="0">
      <alignment/>
    </xf>
    <xf numFmtId="0" fontId="49" fillId="7" borderId="0" applyNumberFormat="0" applyBorder="0" applyAlignment="0" applyProtection="0">
      <alignment vertical="center"/>
    </xf>
    <xf numFmtId="0" fontId="52" fillId="25"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2" fillId="23" borderId="0" applyNumberFormat="0" applyBorder="0" applyAlignment="0" applyProtection="0">
      <alignment/>
    </xf>
    <xf numFmtId="0" fontId="52" fillId="25" borderId="0" applyNumberFormat="0" applyBorder="0" applyAlignment="0" applyProtection="0">
      <alignment/>
    </xf>
    <xf numFmtId="0" fontId="55" fillId="28" borderId="0" applyNumberFormat="0" applyBorder="0" applyAlignment="0" applyProtection="0">
      <alignment/>
    </xf>
    <xf numFmtId="0" fontId="52" fillId="25" borderId="0" applyNumberFormat="0" applyBorder="0" applyAlignment="0" applyProtection="0">
      <alignment/>
    </xf>
    <xf numFmtId="0" fontId="0" fillId="0" borderId="0">
      <alignment/>
      <protection/>
    </xf>
    <xf numFmtId="0" fontId="52" fillId="23" borderId="0" applyNumberFormat="0" applyBorder="0" applyAlignment="0" applyProtection="0">
      <alignment/>
    </xf>
    <xf numFmtId="0" fontId="52" fillId="25" borderId="0" applyNumberFormat="0" applyBorder="0" applyAlignment="0" applyProtection="0">
      <alignment/>
    </xf>
    <xf numFmtId="176" fontId="48" fillId="0" borderId="0">
      <alignment/>
      <protection locked="0"/>
    </xf>
    <xf numFmtId="0" fontId="52" fillId="25"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2" fillId="25"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5" borderId="0" applyNumberFormat="0" applyBorder="0" applyAlignment="0" applyProtection="0">
      <alignment/>
    </xf>
    <xf numFmtId="0" fontId="55" fillId="28" borderId="0" applyNumberFormat="0" applyBorder="0" applyAlignment="0" applyProtection="0">
      <alignment/>
    </xf>
    <xf numFmtId="0" fontId="52" fillId="25" borderId="0" applyNumberFormat="0" applyBorder="0" applyAlignment="0" applyProtection="0">
      <alignment/>
    </xf>
    <xf numFmtId="0" fontId="52" fillId="24" borderId="0" applyNumberFormat="0" applyBorder="0" applyAlignment="0" applyProtection="0">
      <alignment/>
    </xf>
    <xf numFmtId="0" fontId="52" fillId="24"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176" fontId="58" fillId="0" borderId="0">
      <alignment/>
      <protection locked="0"/>
    </xf>
    <xf numFmtId="0" fontId="52" fillId="24" borderId="0" applyNumberFormat="0" applyBorder="0" applyAlignment="0" applyProtection="0">
      <alignment/>
    </xf>
    <xf numFmtId="0" fontId="49" fillId="7" borderId="0" applyNumberFormat="0" applyBorder="0" applyAlignment="0" applyProtection="0">
      <alignment vertical="center"/>
    </xf>
    <xf numFmtId="0" fontId="62" fillId="7" borderId="0" applyNumberFormat="0" applyBorder="0" applyAlignment="0" applyProtection="0">
      <alignment vertical="center"/>
    </xf>
    <xf numFmtId="0" fontId="52" fillId="24" borderId="0" applyNumberFormat="0" applyBorder="0" applyAlignment="0" applyProtection="0">
      <alignment/>
    </xf>
    <xf numFmtId="0" fontId="52" fillId="26" borderId="0" applyNumberFormat="0" applyBorder="0" applyAlignment="0" applyProtection="0">
      <alignment/>
    </xf>
    <xf numFmtId="0" fontId="52" fillId="24" borderId="0" applyNumberFormat="0" applyBorder="0" applyAlignment="0" applyProtection="0">
      <alignment/>
    </xf>
    <xf numFmtId="0" fontId="52" fillId="24" borderId="0" applyNumberFormat="0" applyBorder="0" applyAlignment="0" applyProtection="0">
      <alignment/>
    </xf>
    <xf numFmtId="0" fontId="52" fillId="24" borderId="0" applyNumberFormat="0" applyBorder="0" applyAlignment="0" applyProtection="0">
      <alignment/>
    </xf>
    <xf numFmtId="0" fontId="55" fillId="28" borderId="0" applyNumberFormat="0" applyBorder="0" applyAlignment="0" applyProtection="0">
      <alignment/>
    </xf>
    <xf numFmtId="0" fontId="52" fillId="24" borderId="0" applyNumberFormat="0" applyBorder="0" applyAlignment="0" applyProtection="0">
      <alignment/>
    </xf>
    <xf numFmtId="9" fontId="0" fillId="0" borderId="0" applyFont="0" applyFill="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55" fillId="28" borderId="0" applyNumberFormat="0" applyBorder="0" applyAlignment="0" applyProtection="0">
      <alignment/>
    </xf>
    <xf numFmtId="0" fontId="52" fillId="24"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49" fillId="7" borderId="0" applyNumberFormat="0" applyBorder="0" applyAlignment="0" applyProtection="0">
      <alignment vertical="center"/>
    </xf>
    <xf numFmtId="0" fontId="52" fillId="24" borderId="0" applyNumberFormat="0" applyBorder="0" applyAlignment="0" applyProtection="0">
      <alignment/>
    </xf>
    <xf numFmtId="0" fontId="44" fillId="18" borderId="0" applyNumberFormat="0" applyBorder="0" applyAlignment="0" applyProtection="0">
      <alignment vertical="center"/>
    </xf>
    <xf numFmtId="0" fontId="53" fillId="31"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3" fillId="31" borderId="0" applyNumberFormat="0" applyBorder="0" applyAlignment="0" applyProtection="0">
      <alignment/>
    </xf>
    <xf numFmtId="0" fontId="53" fillId="34" borderId="0" applyNumberFormat="0" applyBorder="0" applyAlignment="0" applyProtection="0">
      <alignment/>
    </xf>
    <xf numFmtId="0" fontId="71" fillId="0" borderId="0" applyProtection="0">
      <alignment/>
    </xf>
    <xf numFmtId="0" fontId="53" fillId="34" borderId="0" applyNumberFormat="0" applyBorder="0" applyAlignment="0" applyProtection="0">
      <alignment/>
    </xf>
    <xf numFmtId="0" fontId="49" fillId="7" borderId="0" applyNumberFormat="0" applyBorder="0" applyAlignment="0" applyProtection="0">
      <alignment vertical="center"/>
    </xf>
    <xf numFmtId="0" fontId="52" fillId="27"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7"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2" fillId="23" borderId="0" applyNumberFormat="0" applyBorder="0" applyAlignment="0" applyProtection="0">
      <alignment/>
    </xf>
    <xf numFmtId="0" fontId="52" fillId="23" borderId="0" applyNumberFormat="0" applyBorder="0" applyAlignment="0" applyProtection="0">
      <alignment/>
    </xf>
    <xf numFmtId="176" fontId="48" fillId="0" borderId="0">
      <alignment/>
      <protection locked="0"/>
    </xf>
    <xf numFmtId="2" fontId="83" fillId="0" borderId="0" applyProtection="0">
      <alignment/>
    </xf>
    <xf numFmtId="0" fontId="52" fillId="23" borderId="0" applyNumberFormat="0" applyBorder="0" applyAlignment="0" applyProtection="0">
      <alignment/>
    </xf>
    <xf numFmtId="176" fontId="48" fillId="0" borderId="0">
      <alignment/>
      <protection locked="0"/>
    </xf>
    <xf numFmtId="0" fontId="52" fillId="23" borderId="0" applyNumberFormat="0" applyBorder="0" applyAlignment="0" applyProtection="0">
      <alignment/>
    </xf>
    <xf numFmtId="0" fontId="52" fillId="23" borderId="0" applyNumberFormat="0" applyBorder="0" applyAlignment="0" applyProtection="0">
      <alignment/>
    </xf>
    <xf numFmtId="176" fontId="48" fillId="0" borderId="0">
      <alignment/>
      <protection locked="0"/>
    </xf>
    <xf numFmtId="0" fontId="49" fillId="17" borderId="0" applyNumberFormat="0" applyBorder="0" applyAlignment="0" applyProtection="0">
      <alignment vertical="center"/>
    </xf>
    <xf numFmtId="0" fontId="52" fillId="23" borderId="0" applyNumberFormat="0" applyBorder="0" applyAlignment="0" applyProtection="0">
      <alignment/>
    </xf>
    <xf numFmtId="0" fontId="52" fillId="23" borderId="0" applyNumberFormat="0" applyBorder="0" applyAlignment="0" applyProtection="0">
      <alignment/>
    </xf>
    <xf numFmtId="0" fontId="55" fillId="28" borderId="0" applyNumberFormat="0" applyBorder="0" applyAlignment="0" applyProtection="0">
      <alignment/>
    </xf>
    <xf numFmtId="0" fontId="0" fillId="0" borderId="0">
      <alignment/>
      <protection/>
    </xf>
    <xf numFmtId="0" fontId="52" fillId="23" borderId="0" applyNumberFormat="0" applyBorder="0" applyAlignment="0" applyProtection="0">
      <alignment/>
    </xf>
    <xf numFmtId="0" fontId="49" fillId="17" borderId="0" applyNumberFormat="0" applyBorder="0" applyAlignment="0" applyProtection="0">
      <alignment vertical="center"/>
    </xf>
    <xf numFmtId="178" fontId="48" fillId="0" borderId="0">
      <alignment/>
      <protection locked="0"/>
    </xf>
    <xf numFmtId="0" fontId="0" fillId="0" borderId="0">
      <alignment/>
      <protection/>
    </xf>
    <xf numFmtId="0" fontId="52" fillId="23" borderId="0" applyNumberFormat="0" applyBorder="0" applyAlignment="0" applyProtection="0">
      <alignment/>
    </xf>
    <xf numFmtId="0" fontId="0" fillId="0" borderId="0">
      <alignment/>
      <protection/>
    </xf>
    <xf numFmtId="0" fontId="49" fillId="7" borderId="0" applyNumberFormat="0" applyBorder="0" applyAlignment="0" applyProtection="0">
      <alignment vertical="center"/>
    </xf>
    <xf numFmtId="0" fontId="52" fillId="23" borderId="0" applyNumberFormat="0" applyBorder="0" applyAlignment="0" applyProtection="0">
      <alignment/>
    </xf>
    <xf numFmtId="0" fontId="49" fillId="7" borderId="0" applyNumberFormat="0" applyBorder="0" applyAlignment="0" applyProtection="0">
      <alignment vertical="center"/>
    </xf>
    <xf numFmtId="0" fontId="52" fillId="23" borderId="0" applyNumberFormat="0" applyBorder="0" applyAlignment="0" applyProtection="0">
      <alignment/>
    </xf>
    <xf numFmtId="0" fontId="49" fillId="7" borderId="0" applyNumberFormat="0" applyBorder="0" applyAlignment="0" applyProtection="0">
      <alignment vertical="center"/>
    </xf>
    <xf numFmtId="0" fontId="52" fillId="23" borderId="0" applyNumberFormat="0" applyBorder="0" applyAlignment="0" applyProtection="0">
      <alignment/>
    </xf>
    <xf numFmtId="0" fontId="52" fillId="23" borderId="0" applyNumberFormat="0" applyBorder="0" applyAlignment="0" applyProtection="0">
      <alignment/>
    </xf>
    <xf numFmtId="0" fontId="49" fillId="7" borderId="0" applyNumberFormat="0" applyBorder="0" applyAlignment="0" applyProtection="0">
      <alignment vertical="center"/>
    </xf>
    <xf numFmtId="0" fontId="52" fillId="23" borderId="0" applyNumberFormat="0" applyBorder="0" applyAlignment="0" applyProtection="0">
      <alignment/>
    </xf>
    <xf numFmtId="0" fontId="52" fillId="23" borderId="0" applyNumberFormat="0" applyBorder="0" applyAlignment="0" applyProtection="0">
      <alignment/>
    </xf>
    <xf numFmtId="0" fontId="52" fillId="23" borderId="0" applyNumberFormat="0" applyBorder="0" applyAlignment="0" applyProtection="0">
      <alignment/>
    </xf>
    <xf numFmtId="0" fontId="49" fillId="7" borderId="0" applyNumberFormat="0" applyBorder="0" applyAlignment="0" applyProtection="0">
      <alignment vertical="center"/>
    </xf>
    <xf numFmtId="0" fontId="52" fillId="23" borderId="0" applyNumberFormat="0" applyBorder="0" applyAlignment="0" applyProtection="0">
      <alignment/>
    </xf>
    <xf numFmtId="0" fontId="49" fillId="17" borderId="0" applyNumberFormat="0" applyBorder="0" applyAlignment="0" applyProtection="0">
      <alignment vertical="center"/>
    </xf>
    <xf numFmtId="0" fontId="53" fillId="36" borderId="0" applyNumberFormat="0" applyBorder="0" applyAlignment="0" applyProtection="0">
      <alignment/>
    </xf>
    <xf numFmtId="0" fontId="53" fillId="36" borderId="0" applyNumberFormat="0" applyBorder="0" applyAlignment="0" applyProtection="0">
      <alignment/>
    </xf>
    <xf numFmtId="0" fontId="53" fillId="36" borderId="0" applyNumberFormat="0" applyBorder="0" applyAlignment="0" applyProtection="0">
      <alignment/>
    </xf>
    <xf numFmtId="0" fontId="53" fillId="36" borderId="0" applyNumberFormat="0" applyBorder="0" applyAlignment="0" applyProtection="0">
      <alignment/>
    </xf>
    <xf numFmtId="0" fontId="53" fillId="35" borderId="0" applyNumberFormat="0" applyBorder="0" applyAlignment="0" applyProtection="0">
      <alignment/>
    </xf>
    <xf numFmtId="0" fontId="53" fillId="35"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176" fontId="48" fillId="0" borderId="0">
      <alignment/>
      <protection locked="0"/>
    </xf>
    <xf numFmtId="0" fontId="60" fillId="0" borderId="0" applyNumberFormat="0" applyFill="0" applyBorder="0" applyAlignment="0" applyProtection="0">
      <alignment vertical="center"/>
    </xf>
    <xf numFmtId="0" fontId="53" fillId="35"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176" fontId="48" fillId="0" borderId="0">
      <alignment/>
      <protection locked="0"/>
    </xf>
    <xf numFmtId="176" fontId="48" fillId="0" borderId="0">
      <alignment/>
      <protection locked="0"/>
    </xf>
    <xf numFmtId="0" fontId="53" fillId="35"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35" borderId="0" applyNumberFormat="0" applyBorder="0" applyAlignment="0" applyProtection="0">
      <alignment/>
    </xf>
    <xf numFmtId="0" fontId="52" fillId="35"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7" fillId="0" borderId="0">
      <alignment/>
      <protection locked="0"/>
    </xf>
    <xf numFmtId="0" fontId="52" fillId="26" borderId="0" applyNumberFormat="0" applyBorder="0" applyAlignment="0" applyProtection="0">
      <alignment/>
    </xf>
    <xf numFmtId="0" fontId="52" fillId="26" borderId="0" applyNumberFormat="0" applyBorder="0" applyAlignment="0" applyProtection="0">
      <alignment/>
    </xf>
    <xf numFmtId="0" fontId="52" fillId="26" borderId="0" applyNumberFormat="0" applyBorder="0" applyAlignment="0" applyProtection="0">
      <alignment/>
    </xf>
    <xf numFmtId="0" fontId="52" fillId="26" borderId="0" applyNumberFormat="0" applyBorder="0" applyAlignment="0" applyProtection="0">
      <alignment/>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52" fillId="26" borderId="0" applyNumberFormat="0" applyBorder="0" applyAlignment="0" applyProtection="0">
      <alignment/>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52" fillId="26" borderId="0" applyNumberFormat="0" applyBorder="0" applyAlignment="0" applyProtection="0">
      <alignment/>
    </xf>
    <xf numFmtId="0" fontId="52" fillId="26" borderId="0" applyNumberFormat="0" applyBorder="0" applyAlignment="0" applyProtection="0">
      <alignment/>
    </xf>
    <xf numFmtId="0" fontId="49" fillId="7" borderId="0" applyNumberFormat="0" applyBorder="0" applyAlignment="0" applyProtection="0">
      <alignment vertical="center"/>
    </xf>
    <xf numFmtId="0" fontId="52" fillId="26" borderId="0" applyNumberFormat="0" applyBorder="0" applyAlignment="0" applyProtection="0">
      <alignment/>
    </xf>
    <xf numFmtId="0" fontId="49" fillId="7" borderId="0" applyNumberFormat="0" applyBorder="0" applyAlignment="0" applyProtection="0">
      <alignment vertical="center"/>
    </xf>
    <xf numFmtId="0" fontId="52" fillId="26" borderId="0" applyNumberFormat="0" applyBorder="0" applyAlignment="0" applyProtection="0">
      <alignment/>
    </xf>
    <xf numFmtId="0" fontId="52" fillId="26" borderId="0" applyNumberFormat="0" applyBorder="0" applyAlignment="0" applyProtection="0">
      <alignment/>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8" fillId="0" borderId="0">
      <alignment/>
      <protection locked="0"/>
    </xf>
    <xf numFmtId="0" fontId="49" fillId="7" borderId="0" applyNumberFormat="0" applyBorder="0" applyAlignment="0" applyProtection="0">
      <alignment vertical="center"/>
    </xf>
    <xf numFmtId="0" fontId="64" fillId="0" borderId="12" applyNumberFormat="0" applyFill="0" applyAlignment="0" applyProtection="0">
      <alignment vertical="center"/>
    </xf>
    <xf numFmtId="176" fontId="57" fillId="0" borderId="0">
      <alignment/>
      <protection locked="0"/>
    </xf>
    <xf numFmtId="176" fontId="57" fillId="0" borderId="0">
      <alignment/>
      <protection locked="0"/>
    </xf>
    <xf numFmtId="176" fontId="57" fillId="0" borderId="0">
      <alignment/>
      <protection locked="0"/>
    </xf>
    <xf numFmtId="41" fontId="70" fillId="0" borderId="0" applyFont="0" applyFill="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41" fontId="70" fillId="0" borderId="0" applyFont="0" applyFill="0" applyBorder="0" applyAlignment="0" applyProtection="0">
      <alignment/>
    </xf>
    <xf numFmtId="0" fontId="49" fillId="7" borderId="0" applyNumberFormat="0" applyBorder="0" applyAlignment="0" applyProtection="0">
      <alignment vertical="center"/>
    </xf>
    <xf numFmtId="4" fontId="48" fillId="0" borderId="0">
      <alignment/>
      <protection locked="0"/>
    </xf>
    <xf numFmtId="0" fontId="49" fillId="17" borderId="0" applyNumberFormat="0" applyBorder="0" applyAlignment="0" applyProtection="0">
      <alignment vertical="center"/>
    </xf>
    <xf numFmtId="4" fontId="48" fillId="0" borderId="0">
      <alignment/>
      <protection locked="0"/>
    </xf>
    <xf numFmtId="0" fontId="47" fillId="7" borderId="0" applyNumberFormat="0" applyBorder="0" applyAlignment="0" applyProtection="0">
      <alignment vertical="center"/>
    </xf>
    <xf numFmtId="181" fontId="70" fillId="0" borderId="0" applyFont="0" applyFill="0" applyBorder="0" applyAlignment="0" applyProtection="0">
      <alignment/>
    </xf>
    <xf numFmtId="176" fontId="57" fillId="0" borderId="0">
      <alignment/>
      <protection locked="0"/>
    </xf>
    <xf numFmtId="176" fontId="57" fillId="0" borderId="0">
      <alignment/>
      <protection locked="0"/>
    </xf>
    <xf numFmtId="177" fontId="48" fillId="0" borderId="0">
      <alignment/>
      <protection locked="0"/>
    </xf>
    <xf numFmtId="0" fontId="0" fillId="0" borderId="0">
      <alignment/>
      <protection/>
    </xf>
    <xf numFmtId="0" fontId="0" fillId="0" borderId="0">
      <alignment/>
      <protection/>
    </xf>
    <xf numFmtId="0" fontId="49" fillId="7" borderId="0" applyNumberFormat="0" applyBorder="0" applyAlignment="0" applyProtection="0">
      <alignment vertical="center"/>
    </xf>
    <xf numFmtId="177" fontId="48" fillId="0" borderId="0">
      <alignment/>
      <protection locked="0"/>
    </xf>
    <xf numFmtId="182" fontId="84" fillId="0" borderId="0">
      <alignment/>
      <protection/>
    </xf>
    <xf numFmtId="183" fontId="84" fillId="0" borderId="0">
      <alignment/>
      <protection/>
    </xf>
    <xf numFmtId="0" fontId="85" fillId="0" borderId="0">
      <alignment horizontal="left" indent="1"/>
      <protection/>
    </xf>
    <xf numFmtId="0" fontId="71" fillId="0" borderId="15">
      <alignment horizontal="left" vertical="center"/>
      <protection/>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1" fillId="0" borderId="15">
      <alignment horizontal="left" vertical="center"/>
      <protection/>
    </xf>
    <xf numFmtId="0" fontId="55" fillId="28" borderId="0" applyNumberFormat="0" applyBorder="0" applyAlignment="0" applyProtection="0">
      <alignment/>
    </xf>
    <xf numFmtId="0" fontId="36" fillId="3" borderId="5" applyNumberFormat="0" applyAlignment="0" applyProtection="0">
      <alignment vertical="center"/>
    </xf>
    <xf numFmtId="0" fontId="49" fillId="7" borderId="0" applyNumberFormat="0" applyBorder="0" applyAlignment="0" applyProtection="0">
      <alignment vertical="center"/>
    </xf>
    <xf numFmtId="0" fontId="36" fillId="3" borderId="5" applyNumberFormat="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37" fontId="86" fillId="0" borderId="0">
      <alignment/>
      <protection/>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176" fontId="58" fillId="0" borderId="0">
      <alignment/>
      <protection locked="0"/>
    </xf>
    <xf numFmtId="0" fontId="87" fillId="0" borderId="0">
      <alignment vertical="center"/>
      <protection/>
    </xf>
    <xf numFmtId="0" fontId="87" fillId="0" borderId="0">
      <alignment vertical="center"/>
      <protection/>
    </xf>
    <xf numFmtId="0" fontId="0" fillId="0" borderId="0">
      <alignment/>
      <protection/>
    </xf>
    <xf numFmtId="0" fontId="49" fillId="7" borderId="0" applyNumberFormat="0" applyBorder="0" applyAlignment="0" applyProtection="0">
      <alignment vertical="center"/>
    </xf>
    <xf numFmtId="0" fontId="0" fillId="0" borderId="0">
      <alignment/>
      <protection/>
    </xf>
    <xf numFmtId="176" fontId="58" fillId="0" borderId="0">
      <alignment/>
      <protection locked="0"/>
    </xf>
    <xf numFmtId="0" fontId="49" fillId="7" borderId="0" applyNumberFormat="0" applyBorder="0" applyAlignment="0" applyProtection="0">
      <alignment vertical="center"/>
    </xf>
    <xf numFmtId="176" fontId="58" fillId="0" borderId="0">
      <alignment/>
      <protection locked="0"/>
    </xf>
    <xf numFmtId="176" fontId="58" fillId="0" borderId="0">
      <alignment/>
      <protection locked="0"/>
    </xf>
    <xf numFmtId="176" fontId="58" fillId="0" borderId="0">
      <alignment/>
      <protection locked="0"/>
    </xf>
    <xf numFmtId="176" fontId="58" fillId="0" borderId="0">
      <alignment/>
      <protection locked="0"/>
    </xf>
    <xf numFmtId="0" fontId="49" fillId="7" borderId="0" applyNumberFormat="0" applyBorder="0" applyAlignment="0" applyProtection="0">
      <alignment vertical="center"/>
    </xf>
    <xf numFmtId="0" fontId="55" fillId="28" borderId="0" applyNumberFormat="0" applyBorder="0" applyAlignment="0" applyProtection="0">
      <alignment/>
    </xf>
    <xf numFmtId="176" fontId="58" fillId="0" borderId="0">
      <alignment/>
      <protection locked="0"/>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37" fillId="4" borderId="6" applyNumberFormat="0" applyAlignment="0" applyProtection="0">
      <alignment vertical="center"/>
    </xf>
    <xf numFmtId="0" fontId="49" fillId="7" borderId="0" applyNumberFormat="0" applyBorder="0" applyAlignment="0" applyProtection="0">
      <alignment vertical="center"/>
    </xf>
    <xf numFmtId="10" fontId="70" fillId="0" borderId="0" applyFont="0" applyFill="0" applyBorder="0" applyAlignment="0" applyProtection="0">
      <alignment/>
    </xf>
    <xf numFmtId="0" fontId="55" fillId="28" borderId="0" applyNumberFormat="0" applyBorder="0" applyAlignment="0" applyProtection="0">
      <alignment/>
    </xf>
    <xf numFmtId="9" fontId="0" fillId="0" borderId="0" applyFont="0" applyFill="0" applyBorder="0" applyAlignment="0" applyProtection="0">
      <alignment vertical="center"/>
    </xf>
    <xf numFmtId="0" fontId="49" fillId="7" borderId="0" applyNumberFormat="0" applyBorder="0" applyAlignment="0" applyProtection="0">
      <alignment vertical="center"/>
    </xf>
    <xf numFmtId="0" fontId="83" fillId="0" borderId="16" applyProtection="0">
      <alignment/>
    </xf>
    <xf numFmtId="176" fontId="48" fillId="0" borderId="0">
      <alignment/>
      <protection locked="0"/>
    </xf>
    <xf numFmtId="0" fontId="6" fillId="0" borderId="0" applyNumberFormat="0" applyFill="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176" fontId="48" fillId="0" borderId="0">
      <alignment/>
      <protection locked="0"/>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176" fontId="48" fillId="0" borderId="0">
      <alignment/>
      <protection locked="0"/>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17" borderId="0" applyNumberFormat="0" applyBorder="0" applyAlignment="0" applyProtection="0">
      <alignment vertical="center"/>
    </xf>
    <xf numFmtId="0" fontId="47" fillId="7" borderId="0" applyNumberFormat="0" applyBorder="0" applyAlignment="0" applyProtection="0">
      <alignment vertical="center"/>
    </xf>
    <xf numFmtId="176" fontId="48" fillId="0" borderId="0">
      <alignment/>
      <protection locked="0"/>
    </xf>
    <xf numFmtId="0" fontId="49" fillId="17" borderId="0" applyNumberFormat="0" applyBorder="0" applyAlignment="0" applyProtection="0">
      <alignment vertical="center"/>
    </xf>
    <xf numFmtId="0" fontId="47" fillId="7" borderId="0" applyNumberFormat="0" applyBorder="0" applyAlignment="0" applyProtection="0">
      <alignment vertical="center"/>
    </xf>
    <xf numFmtId="176" fontId="48" fillId="0" borderId="0">
      <alignment/>
      <protection locked="0"/>
    </xf>
    <xf numFmtId="0" fontId="47" fillId="7" borderId="0" applyNumberFormat="0" applyBorder="0" applyAlignment="0" applyProtection="0">
      <alignment vertical="center"/>
    </xf>
    <xf numFmtId="176" fontId="48" fillId="0" borderId="0">
      <alignment/>
      <protection locked="0"/>
    </xf>
    <xf numFmtId="0" fontId="47" fillId="7" borderId="0" applyNumberFormat="0" applyBorder="0" applyAlignment="0" applyProtection="0">
      <alignment vertical="center"/>
    </xf>
    <xf numFmtId="176" fontId="48" fillId="0" borderId="0">
      <alignment/>
      <protection locked="0"/>
    </xf>
    <xf numFmtId="176" fontId="48" fillId="0" borderId="0">
      <alignment/>
      <protection locked="0"/>
    </xf>
    <xf numFmtId="0" fontId="55" fillId="28" borderId="0" applyNumberFormat="0" applyBorder="0" applyAlignment="0" applyProtection="0">
      <alignment/>
    </xf>
    <xf numFmtId="176" fontId="48" fillId="0" borderId="0">
      <alignment/>
      <protection locked="0"/>
    </xf>
    <xf numFmtId="176" fontId="48" fillId="0" borderId="0">
      <alignment/>
      <protection locked="0"/>
    </xf>
    <xf numFmtId="0" fontId="55" fillId="28" borderId="0" applyNumberFormat="0" applyBorder="0" applyAlignment="0" applyProtection="0">
      <alignment/>
    </xf>
    <xf numFmtId="176" fontId="48" fillId="0" borderId="0">
      <alignment/>
      <protection locked="0"/>
    </xf>
    <xf numFmtId="176" fontId="48" fillId="0" borderId="0">
      <alignment/>
      <protection locked="0"/>
    </xf>
    <xf numFmtId="176" fontId="48" fillId="0" borderId="0">
      <alignment/>
      <protection locked="0"/>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48" fillId="0" borderId="0">
      <alignment/>
      <protection locked="0"/>
    </xf>
    <xf numFmtId="0" fontId="61" fillId="0" borderId="0" applyNumberFormat="0" applyFill="0" applyBorder="0" applyAlignment="0" applyProtection="0">
      <alignment vertical="center"/>
    </xf>
    <xf numFmtId="176" fontId="48" fillId="0" borderId="0">
      <alignment/>
      <protection locked="0"/>
    </xf>
    <xf numFmtId="176" fontId="48" fillId="0" borderId="0">
      <alignment/>
      <protection locked="0"/>
    </xf>
    <xf numFmtId="0" fontId="0" fillId="0" borderId="0">
      <alignment/>
      <protection/>
    </xf>
    <xf numFmtId="176" fontId="48" fillId="0" borderId="0">
      <alignment/>
      <protection locked="0"/>
    </xf>
    <xf numFmtId="176" fontId="48" fillId="0" borderId="0">
      <alignment/>
      <protection locked="0"/>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0" fontId="42" fillId="7" borderId="0" applyNumberFormat="0" applyBorder="0" applyAlignment="0" applyProtection="0">
      <alignment vertical="center"/>
    </xf>
    <xf numFmtId="176" fontId="48" fillId="0" borderId="0">
      <alignment/>
      <protection locked="0"/>
    </xf>
    <xf numFmtId="176" fontId="48" fillId="0" borderId="0">
      <alignment/>
      <protection locked="0"/>
    </xf>
    <xf numFmtId="0" fontId="49" fillId="7" borderId="0" applyNumberFormat="0" applyBorder="0" applyAlignment="0" applyProtection="0">
      <alignment vertical="center"/>
    </xf>
    <xf numFmtId="176" fontId="48" fillId="0" borderId="0">
      <alignment/>
      <protection locked="0"/>
    </xf>
    <xf numFmtId="176" fontId="48" fillId="0" borderId="0">
      <alignment/>
      <protection locked="0"/>
    </xf>
    <xf numFmtId="176" fontId="48" fillId="0" borderId="0">
      <alignment/>
      <protection locked="0"/>
    </xf>
    <xf numFmtId="0" fontId="0" fillId="0" borderId="0">
      <alignment/>
      <protection/>
    </xf>
    <xf numFmtId="176" fontId="48" fillId="0" borderId="0">
      <alignment/>
      <protection locked="0"/>
    </xf>
    <xf numFmtId="176" fontId="57" fillId="0" borderId="0">
      <alignment/>
      <protection locked="0"/>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176" fontId="57" fillId="0" borderId="0">
      <alignment/>
      <protection locked="0"/>
    </xf>
    <xf numFmtId="176" fontId="57" fillId="0" borderId="0">
      <alignment/>
      <protection locked="0"/>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0" fontId="55" fillId="7" borderId="0" applyNumberFormat="0" applyBorder="0" applyAlignment="0" applyProtection="0">
      <alignment/>
    </xf>
    <xf numFmtId="176" fontId="57" fillId="0" borderId="0">
      <alignment/>
      <protection locked="0"/>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176" fontId="57" fillId="0" borderId="0">
      <alignment/>
      <protection locked="0"/>
    </xf>
    <xf numFmtId="0" fontId="49" fillId="7" borderId="0" applyNumberFormat="0" applyBorder="0" applyAlignment="0" applyProtection="0">
      <alignment vertical="center"/>
    </xf>
    <xf numFmtId="176" fontId="48" fillId="0" borderId="0">
      <alignment/>
      <protection locked="0"/>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9" fontId="88" fillId="0" borderId="0" applyFont="0" applyFill="0" applyBorder="0" applyAlignment="0" applyProtection="0">
      <alignment/>
    </xf>
    <xf numFmtId="0" fontId="55" fillId="7" borderId="0" applyNumberFormat="0" applyBorder="0" applyAlignment="0" applyProtection="0">
      <alignment/>
    </xf>
    <xf numFmtId="9" fontId="0" fillId="0" borderId="0" applyFont="0" applyFill="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9" fontId="0" fillId="0" borderId="0" applyFont="0" applyFill="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9" fontId="0" fillId="0" borderId="0" applyFont="0" applyFill="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9" fillId="17" borderId="0" applyNumberFormat="0" applyBorder="0" applyAlignment="0" applyProtection="0">
      <alignment vertical="center"/>
    </xf>
    <xf numFmtId="9" fontId="3" fillId="0" borderId="0" applyFont="0" applyFill="0" applyBorder="0" applyAlignment="0" applyProtection="0">
      <alignment vertical="center"/>
    </xf>
    <xf numFmtId="0" fontId="49"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9" fillId="7" borderId="0" applyNumberFormat="0" applyBorder="0" applyAlignment="0" applyProtection="0">
      <alignment vertical="center"/>
    </xf>
    <xf numFmtId="0" fontId="59" fillId="0" borderId="2" applyNumberFormat="0" applyFill="0" applyAlignment="0" applyProtection="0">
      <alignment vertical="center"/>
    </xf>
    <xf numFmtId="0" fontId="49" fillId="7" borderId="0" applyNumberFormat="0" applyBorder="0" applyAlignment="0" applyProtection="0">
      <alignment vertical="center"/>
    </xf>
    <xf numFmtId="0" fontId="64" fillId="0" borderId="12" applyNumberFormat="0" applyFill="0" applyAlignment="0" applyProtection="0">
      <alignment vertical="center"/>
    </xf>
    <xf numFmtId="0" fontId="49" fillId="7" borderId="0" applyNumberFormat="0" applyBorder="0" applyAlignment="0" applyProtection="0">
      <alignment vertical="center"/>
    </xf>
    <xf numFmtId="0" fontId="64" fillId="0" borderId="12" applyNumberFormat="0" applyFill="0" applyAlignment="0" applyProtection="0">
      <alignment vertical="center"/>
    </xf>
    <xf numFmtId="0" fontId="49" fillId="7" borderId="0" applyNumberFormat="0" applyBorder="0" applyAlignment="0" applyProtection="0">
      <alignment vertical="center"/>
    </xf>
    <xf numFmtId="0" fontId="59" fillId="0" borderId="2" applyNumberFormat="0" applyFill="0" applyAlignment="0" applyProtection="0">
      <alignment vertical="center"/>
    </xf>
    <xf numFmtId="0" fontId="0" fillId="0" borderId="0">
      <alignment/>
      <protection/>
    </xf>
    <xf numFmtId="0" fontId="64" fillId="0" borderId="12" applyNumberFormat="0" applyFill="0" applyAlignment="0" applyProtection="0">
      <alignment vertical="center"/>
    </xf>
    <xf numFmtId="0" fontId="49" fillId="7" borderId="0" applyNumberFormat="0" applyBorder="0" applyAlignment="0" applyProtection="0">
      <alignment vertical="center"/>
    </xf>
    <xf numFmtId="0" fontId="59" fillId="0" borderId="2"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4" fillId="0" borderId="3" applyNumberFormat="0" applyFill="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54" fillId="0" borderId="3" applyNumberFormat="0" applyFill="0" applyAlignment="0" applyProtection="0">
      <alignment vertical="center"/>
    </xf>
    <xf numFmtId="0" fontId="49" fillId="7" borderId="0" applyNumberFormat="0" applyBorder="0" applyAlignment="0" applyProtection="0">
      <alignment vertical="center"/>
    </xf>
    <xf numFmtId="0" fontId="78" fillId="0" borderId="3" applyNumberFormat="0" applyFill="0" applyAlignment="0" applyProtection="0">
      <alignment vertical="center"/>
    </xf>
    <xf numFmtId="0" fontId="54" fillId="0" borderId="3" applyNumberFormat="0" applyFill="0" applyAlignment="0" applyProtection="0">
      <alignment vertical="center"/>
    </xf>
    <xf numFmtId="0" fontId="54" fillId="0" borderId="3" applyNumberFormat="0" applyFill="0" applyAlignment="0" applyProtection="0">
      <alignment vertical="center"/>
    </xf>
    <xf numFmtId="0" fontId="49" fillId="7" borderId="0" applyNumberFormat="0" applyBorder="0" applyAlignment="0" applyProtection="0">
      <alignment vertical="center"/>
    </xf>
    <xf numFmtId="0" fontId="54" fillId="0" borderId="3"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8" fillId="0" borderId="3" applyNumberFormat="0" applyFill="0" applyAlignment="0" applyProtection="0">
      <alignment vertical="center"/>
    </xf>
    <xf numFmtId="0" fontId="49" fillId="7" borderId="0" applyNumberFormat="0" applyBorder="0" applyAlignment="0" applyProtection="0">
      <alignment vertical="center"/>
    </xf>
    <xf numFmtId="0" fontId="72" fillId="0" borderId="4" applyNumberFormat="0" applyFill="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17" borderId="0" applyNumberFormat="0" applyBorder="0" applyAlignment="0" applyProtection="0">
      <alignment vertical="center"/>
    </xf>
    <xf numFmtId="0" fontId="72" fillId="0" borderId="4" applyNumberFormat="0" applyFill="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0" fillId="0" borderId="11"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0" fillId="0" borderId="11" applyNumberFormat="0" applyFill="0" applyAlignment="0" applyProtection="0">
      <alignment vertical="center"/>
    </xf>
    <xf numFmtId="0" fontId="49" fillId="7" borderId="0" applyNumberFormat="0" applyBorder="0" applyAlignment="0" applyProtection="0">
      <alignment vertical="center"/>
    </xf>
    <xf numFmtId="0" fontId="72" fillId="0" borderId="4"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60" fillId="0" borderId="11"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2" fillId="0" borderId="4" applyNumberFormat="0" applyFill="0" applyAlignment="0" applyProtection="0">
      <alignment vertical="center"/>
    </xf>
    <xf numFmtId="0" fontId="47" fillId="7" borderId="0" applyNumberFormat="0" applyBorder="0" applyAlignment="0" applyProtection="0">
      <alignment vertical="center"/>
    </xf>
    <xf numFmtId="0" fontId="72" fillId="0" borderId="4" applyNumberFormat="0" applyFill="0" applyAlignment="0" applyProtection="0">
      <alignment vertical="center"/>
    </xf>
    <xf numFmtId="0" fontId="72" fillId="0" borderId="4" applyNumberFormat="0" applyFill="0" applyAlignment="0" applyProtection="0">
      <alignment vertical="center"/>
    </xf>
    <xf numFmtId="0" fontId="60" fillId="0" borderId="11" applyNumberFormat="0" applyFill="0" applyAlignment="0" applyProtection="0">
      <alignment vertical="center"/>
    </xf>
    <xf numFmtId="0" fontId="72" fillId="0" borderId="0" applyNumberFormat="0" applyFill="0" applyBorder="0" applyAlignment="0" applyProtection="0">
      <alignment vertical="center"/>
    </xf>
    <xf numFmtId="0" fontId="0" fillId="0" borderId="0">
      <alignment/>
      <protection/>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60"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0" fillId="0" borderId="0" applyNumberFormat="0" applyFill="0" applyBorder="0" applyAlignment="0" applyProtection="0">
      <alignment vertical="center"/>
    </xf>
    <xf numFmtId="0" fontId="49" fillId="7" borderId="0" applyNumberFormat="0" applyBorder="0" applyAlignment="0" applyProtection="0">
      <alignment vertical="center"/>
    </xf>
    <xf numFmtId="0" fontId="60" fillId="0" borderId="0" applyNumberFormat="0" applyFill="0" applyBorder="0" applyAlignment="0" applyProtection="0">
      <alignment vertical="center"/>
    </xf>
    <xf numFmtId="5" fontId="0" fillId="0" borderId="0" applyFont="0" applyFill="0" applyBorder="0" applyAlignment="0" applyProtection="0">
      <alignment vertical="center"/>
    </xf>
    <xf numFmtId="0" fontId="79" fillId="0" borderId="0" applyNumberFormat="0" applyFill="0" applyBorder="0" applyAlignment="0" applyProtection="0">
      <alignment vertical="center"/>
    </xf>
    <xf numFmtId="0" fontId="49" fillId="7" borderId="0" applyNumberFormat="0" applyBorder="0" applyAlignment="0" applyProtection="0">
      <alignment vertical="center"/>
    </xf>
    <xf numFmtId="0" fontId="61" fillId="0" borderId="0" applyNumberFormat="0" applyFill="0" applyBorder="0" applyAlignment="0" applyProtection="0">
      <alignment vertical="center"/>
    </xf>
    <xf numFmtId="0" fontId="49" fillId="7" borderId="0" applyNumberFormat="0" applyBorder="0" applyAlignment="0" applyProtection="0">
      <alignment vertical="center"/>
    </xf>
    <xf numFmtId="0" fontId="7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79"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1" fillId="0" borderId="10">
      <alignment horizontal="distributed" vertical="center" wrapText="1"/>
      <protection/>
    </xf>
    <xf numFmtId="0" fontId="49" fillId="7" borderId="0" applyNumberFormat="0" applyBorder="0" applyAlignment="0" applyProtection="0">
      <alignment vertical="center"/>
    </xf>
    <xf numFmtId="0" fontId="1" fillId="0" borderId="10">
      <alignment horizontal="distributed" vertical="center" wrapText="1"/>
      <protection/>
    </xf>
    <xf numFmtId="0" fontId="1" fillId="0" borderId="10">
      <alignment horizontal="distributed" vertical="center" wrapText="1"/>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0" borderId="10">
      <alignment horizontal="distributed" vertical="center" wrapText="1"/>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36"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62"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55" fillId="36" borderId="0" applyNumberFormat="0" applyBorder="0" applyAlignment="0" applyProtection="0">
      <alignment/>
    </xf>
    <xf numFmtId="0" fontId="55" fillId="36" borderId="0" applyNumberFormat="0" applyBorder="0" applyAlignment="0" applyProtection="0">
      <alignment/>
    </xf>
    <xf numFmtId="0" fontId="55" fillId="36" borderId="0" applyNumberFormat="0" applyBorder="0" applyAlignment="0" applyProtection="0">
      <alignment/>
    </xf>
    <xf numFmtId="0" fontId="55" fillId="36" borderId="0" applyNumberFormat="0" applyBorder="0" applyAlignment="0" applyProtection="0">
      <alignment/>
    </xf>
    <xf numFmtId="0" fontId="49" fillId="7" borderId="0" applyNumberFormat="0" applyBorder="0" applyAlignment="0" applyProtection="0">
      <alignment vertical="center"/>
    </xf>
    <xf numFmtId="0" fontId="55" fillId="36"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62"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0" fillId="0" borderId="0">
      <alignment/>
      <protection/>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vertical="center"/>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7"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2"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4"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17" borderId="0" applyNumberFormat="0" applyBorder="0" applyAlignment="0" applyProtection="0">
      <alignment vertical="center"/>
    </xf>
    <xf numFmtId="0" fontId="74"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0" fillId="0" borderId="0">
      <alignment/>
      <protection/>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7" fillId="17" borderId="0" applyNumberFormat="0" applyBorder="0" applyAlignment="0" applyProtection="0">
      <alignment vertical="center"/>
    </xf>
    <xf numFmtId="0" fontId="55" fillId="7" borderId="0" applyNumberFormat="0" applyBorder="0" applyAlignment="0" applyProtection="0">
      <alignment/>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7"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0" fillId="0" borderId="0">
      <alignment/>
      <protection/>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0" fillId="0" borderId="0">
      <alignment/>
      <protection/>
    </xf>
    <xf numFmtId="0" fontId="55" fillId="28" borderId="0" applyNumberFormat="0" applyBorder="0" applyAlignment="0" applyProtection="0">
      <alignment/>
    </xf>
    <xf numFmtId="0" fontId="0" fillId="0" borderId="0">
      <alignment/>
      <protection/>
    </xf>
    <xf numFmtId="0" fontId="55" fillId="28" borderId="0" applyNumberFormat="0" applyBorder="0" applyAlignment="0" applyProtection="0">
      <alignment/>
    </xf>
    <xf numFmtId="0" fontId="55" fillId="28" borderId="0" applyNumberFormat="0" applyBorder="0" applyAlignment="0" applyProtection="0">
      <alignment/>
    </xf>
    <xf numFmtId="0" fontId="49" fillId="1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7"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7" borderId="0" applyNumberFormat="0" applyBorder="0" applyAlignment="0" applyProtection="0">
      <alignment/>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7" borderId="0" applyNumberFormat="0" applyBorder="0" applyAlignment="0" applyProtection="0">
      <alignment/>
    </xf>
    <xf numFmtId="0" fontId="49" fillId="17" borderId="0" applyNumberFormat="0" applyBorder="0" applyAlignment="0" applyProtection="0">
      <alignment vertical="center"/>
    </xf>
    <xf numFmtId="0" fontId="55" fillId="7" borderId="0" applyNumberFormat="0" applyBorder="0" applyAlignment="0" applyProtection="0">
      <alignment/>
    </xf>
    <xf numFmtId="0" fontId="49" fillId="1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74"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7" borderId="0" applyNumberFormat="0" applyBorder="0" applyAlignment="0" applyProtection="0">
      <alignment/>
    </xf>
    <xf numFmtId="0" fontId="55" fillId="7" borderId="0" applyNumberFormat="0" applyBorder="0" applyAlignment="0" applyProtection="0">
      <alignment/>
    </xf>
    <xf numFmtId="0" fontId="49" fillId="7" borderId="0" applyNumberFormat="0" applyBorder="0" applyAlignment="0" applyProtection="0">
      <alignment vertical="center"/>
    </xf>
    <xf numFmtId="0" fontId="55" fillId="7" borderId="0" applyNumberFormat="0" applyBorder="0" applyAlignment="0" applyProtection="0">
      <alignment/>
    </xf>
    <xf numFmtId="0" fontId="0" fillId="0" borderId="0">
      <alignment/>
      <protection/>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0" fillId="0" borderId="0">
      <alignment/>
      <protection/>
    </xf>
    <xf numFmtId="0" fontId="55" fillId="28" borderId="0" applyNumberFormat="0" applyBorder="0" applyAlignment="0" applyProtection="0">
      <alignment/>
    </xf>
    <xf numFmtId="0" fontId="0" fillId="0" borderId="0">
      <alignment/>
      <protection/>
    </xf>
    <xf numFmtId="0" fontId="55" fillId="28" borderId="0" applyNumberFormat="0" applyBorder="0" applyAlignment="0" applyProtection="0">
      <alignment/>
    </xf>
    <xf numFmtId="0" fontId="49" fillId="7" borderId="0" applyNumberFormat="0" applyBorder="0" applyAlignment="0" applyProtection="0">
      <alignment vertical="center"/>
    </xf>
    <xf numFmtId="0" fontId="62" fillId="7" borderId="0" applyNumberFormat="0" applyBorder="0" applyAlignment="0" applyProtection="0">
      <alignment vertical="center"/>
    </xf>
    <xf numFmtId="0" fontId="62" fillId="7" borderId="0" applyNumberFormat="0" applyBorder="0" applyAlignment="0" applyProtection="0">
      <alignment vertical="center"/>
    </xf>
    <xf numFmtId="0" fontId="49" fillId="7" borderId="0" applyNumberFormat="0" applyBorder="0" applyAlignment="0" applyProtection="0">
      <alignment vertical="center"/>
    </xf>
    <xf numFmtId="0" fontId="62" fillId="7" borderId="0" applyNumberFormat="0" applyBorder="0" applyAlignment="0" applyProtection="0">
      <alignment vertical="center"/>
    </xf>
    <xf numFmtId="0" fontId="62" fillId="7" borderId="0" applyNumberFormat="0" applyBorder="0" applyAlignment="0" applyProtection="0">
      <alignment vertical="center"/>
    </xf>
    <xf numFmtId="0" fontId="49"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alignment/>
      <protection/>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49" fillId="7" borderId="0" applyNumberFormat="0" applyBorder="0" applyAlignment="0" applyProtection="0">
      <alignment vertical="center"/>
    </xf>
    <xf numFmtId="0" fontId="55" fillId="28" borderId="0" applyNumberFormat="0" applyBorder="0" applyAlignment="0" applyProtection="0">
      <alignment/>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7" borderId="0" applyNumberFormat="0" applyBorder="0" applyAlignment="0" applyProtection="0">
      <alignment/>
    </xf>
    <xf numFmtId="0" fontId="55" fillId="7" borderId="0" applyNumberFormat="0" applyBorder="0" applyAlignment="0" applyProtection="0">
      <alignment/>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9" fillId="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9"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49" fillId="7" borderId="0" applyNumberFormat="0" applyBorder="0" applyAlignment="0" applyProtection="0">
      <alignment vertical="center"/>
    </xf>
    <xf numFmtId="0" fontId="62" fillId="17" borderId="0" applyNumberFormat="0" applyBorder="0" applyAlignment="0" applyProtection="0">
      <alignment vertical="center"/>
    </xf>
    <xf numFmtId="0" fontId="65"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65"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42"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vertical="center"/>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0" fillId="0" borderId="0">
      <alignment/>
      <protection/>
    </xf>
    <xf numFmtId="0" fontId="55" fillId="7" borderId="0" applyNumberFormat="0" applyBorder="0" applyAlignment="0" applyProtection="0">
      <alignment/>
    </xf>
    <xf numFmtId="0" fontId="0" fillId="0" borderId="0">
      <alignment/>
      <protection/>
    </xf>
    <xf numFmtId="0" fontId="55" fillId="7" borderId="0" applyNumberFormat="0" applyBorder="0" applyAlignment="0" applyProtection="0">
      <alignment/>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0" fillId="0" borderId="0">
      <alignment/>
      <protection/>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2" fillId="7" borderId="0" applyNumberFormat="0" applyBorder="0" applyAlignment="0" applyProtection="0">
      <alignment vertical="center"/>
    </xf>
    <xf numFmtId="0" fontId="49" fillId="1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2" fillId="7" borderId="0" applyNumberFormat="0" applyBorder="0" applyAlignment="0" applyProtection="0">
      <alignment vertical="center"/>
    </xf>
    <xf numFmtId="0" fontId="49" fillId="7" borderId="0" applyNumberFormat="0" applyBorder="0" applyAlignment="0" applyProtection="0">
      <alignment vertical="center"/>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28" borderId="0" applyNumberFormat="0" applyBorder="0" applyAlignment="0" applyProtection="0">
      <alignment/>
    </xf>
    <xf numFmtId="0" fontId="55" fillId="7" borderId="0" applyNumberFormat="0" applyBorder="0" applyAlignment="0" applyProtection="0">
      <alignment/>
    </xf>
    <xf numFmtId="0" fontId="55" fillId="7" borderId="0" applyNumberFormat="0" applyBorder="0" applyAlignment="0" applyProtection="0">
      <alignment/>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175">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right"/>
    </xf>
    <xf numFmtId="0" fontId="0" fillId="0" borderId="10" xfId="0" applyBorder="1" applyAlignment="1">
      <alignment/>
    </xf>
    <xf numFmtId="0" fontId="0" fillId="0" borderId="10" xfId="0" applyBorder="1" applyAlignment="1">
      <alignment horizontal="center" vertical="center"/>
    </xf>
    <xf numFmtId="0" fontId="2" fillId="0" borderId="0" xfId="0" applyFont="1" applyAlignment="1">
      <alignment/>
    </xf>
    <xf numFmtId="0" fontId="2" fillId="0" borderId="0" xfId="0" applyFont="1" applyAlignment="1">
      <alignment/>
    </xf>
    <xf numFmtId="0" fontId="0" fillId="0" borderId="0" xfId="0" applyAlignment="1">
      <alignment horizontal="right"/>
    </xf>
    <xf numFmtId="0" fontId="3" fillId="0" borderId="10" xfId="0" applyFont="1" applyFill="1" applyBorder="1" applyAlignment="1">
      <alignment vertical="center"/>
    </xf>
    <xf numFmtId="0" fontId="0" fillId="0" borderId="10" xfId="0" applyBorder="1" applyAlignment="1">
      <alignment vertical="center"/>
    </xf>
    <xf numFmtId="0" fontId="0" fillId="0" borderId="0" xfId="0" applyBorder="1" applyAlignment="1">
      <alignment/>
    </xf>
    <xf numFmtId="0" fontId="4" fillId="4" borderId="0" xfId="0" applyFont="1" applyFill="1" applyBorder="1" applyAlignment="1">
      <alignment horizontal="right" vertical="center" wrapText="1"/>
    </xf>
    <xf numFmtId="0" fontId="0" fillId="0" borderId="0" xfId="0" applyFont="1" applyAlignment="1">
      <alignment vertical="top" wrapText="1"/>
    </xf>
    <xf numFmtId="0" fontId="0" fillId="0" borderId="0" xfId="0" applyAlignment="1">
      <alignment vertical="top" wrapText="1"/>
    </xf>
    <xf numFmtId="0" fontId="0" fillId="0" borderId="10" xfId="0" applyBorder="1" applyAlignment="1">
      <alignment horizontal="left"/>
    </xf>
    <xf numFmtId="0" fontId="0" fillId="0" borderId="10" xfId="0" applyNumberFormat="1" applyBorder="1" applyAlignment="1">
      <alignment horizontal="right"/>
    </xf>
    <xf numFmtId="0" fontId="5" fillId="37" borderId="10" xfId="0" applyFont="1" applyFill="1" applyBorder="1" applyAlignment="1">
      <alignment horizontal="center" vertical="center"/>
    </xf>
    <xf numFmtId="0" fontId="5" fillId="37" borderId="10" xfId="0" applyFont="1" applyFill="1" applyBorder="1" applyAlignment="1">
      <alignment horizontal="center" vertical="center" wrapText="1"/>
    </xf>
    <xf numFmtId="0" fontId="1" fillId="37" borderId="17" xfId="0" applyFont="1" applyFill="1" applyBorder="1" applyAlignment="1">
      <alignment vertical="center"/>
    </xf>
    <xf numFmtId="3" fontId="1" fillId="37" borderId="18" xfId="0" applyNumberFormat="1" applyFont="1" applyFill="1" applyBorder="1" applyAlignment="1">
      <alignment vertical="center"/>
    </xf>
    <xf numFmtId="184" fontId="1" fillId="0" borderId="17" xfId="0" applyNumberFormat="1" applyFont="1" applyFill="1" applyBorder="1" applyAlignment="1">
      <alignment vertical="center" wrapText="1"/>
    </xf>
    <xf numFmtId="3" fontId="1" fillId="37" borderId="18" xfId="0" applyNumberFormat="1" applyFont="1" applyFill="1" applyBorder="1" applyAlignment="1">
      <alignment horizontal="left" vertical="center"/>
    </xf>
    <xf numFmtId="0" fontId="1" fillId="37" borderId="18" xfId="0" applyFont="1" applyFill="1" applyBorder="1" applyAlignment="1">
      <alignment horizontal="left" vertical="center"/>
    </xf>
    <xf numFmtId="0" fontId="6" fillId="37" borderId="17" xfId="0" applyFont="1" applyFill="1" applyBorder="1" applyAlignment="1">
      <alignment vertical="center"/>
    </xf>
    <xf numFmtId="0" fontId="6" fillId="37" borderId="18" xfId="0" applyFont="1" applyFill="1" applyBorder="1" applyAlignment="1">
      <alignment vertical="center" wrapText="1"/>
    </xf>
    <xf numFmtId="0" fontId="1" fillId="37" borderId="18" xfId="0" applyFont="1" applyFill="1" applyBorder="1" applyAlignment="1">
      <alignment vertical="center"/>
    </xf>
    <xf numFmtId="0" fontId="5" fillId="37" borderId="18" xfId="0" applyFont="1" applyFill="1" applyBorder="1" applyAlignment="1">
      <alignment horizontal="distributed" vertical="center"/>
    </xf>
    <xf numFmtId="49" fontId="0" fillId="0" borderId="10" xfId="0" applyNumberFormat="1" applyFill="1" applyBorder="1" applyAlignment="1">
      <alignment horizontal="right"/>
    </xf>
    <xf numFmtId="0" fontId="1" fillId="4" borderId="0" xfId="3558" applyFont="1" applyFill="1" applyBorder="1" applyAlignment="1">
      <alignment vertical="center"/>
      <protection/>
    </xf>
    <xf numFmtId="0" fontId="1" fillId="4" borderId="0" xfId="3558" applyFont="1" applyFill="1" applyBorder="1" applyAlignment="1">
      <alignment vertical="center" wrapText="1"/>
      <protection/>
    </xf>
    <xf numFmtId="0" fontId="7" fillId="4" borderId="0" xfId="3558" applyFont="1" applyFill="1" applyAlignment="1">
      <alignment horizontal="right" vertical="center" wrapText="1"/>
      <protection/>
    </xf>
    <xf numFmtId="0" fontId="8" fillId="4" borderId="10" xfId="3558" applyFont="1" applyFill="1" applyBorder="1" applyAlignment="1">
      <alignment horizontal="center" vertical="center" wrapText="1"/>
      <protection/>
    </xf>
    <xf numFmtId="0" fontId="8" fillId="4" borderId="19" xfId="3558" applyFont="1" applyFill="1" applyBorder="1" applyAlignment="1">
      <alignment horizontal="center" vertical="center" wrapText="1"/>
      <protection/>
    </xf>
    <xf numFmtId="0" fontId="8" fillId="4" borderId="20" xfId="3558" applyFont="1" applyFill="1" applyBorder="1" applyAlignment="1">
      <alignment horizontal="center" vertical="center" wrapText="1"/>
      <protection/>
    </xf>
    <xf numFmtId="0" fontId="8" fillId="4" borderId="17" xfId="3558" applyFont="1" applyFill="1" applyBorder="1" applyAlignment="1">
      <alignment horizontal="center" vertical="center" wrapText="1"/>
      <protection/>
    </xf>
    <xf numFmtId="0" fontId="8" fillId="4" borderId="17" xfId="3558" applyFont="1" applyFill="1" applyBorder="1" applyAlignment="1">
      <alignment horizontal="center" vertical="center"/>
      <protection/>
    </xf>
    <xf numFmtId="0" fontId="8" fillId="4" borderId="18" xfId="3558" applyFont="1" applyFill="1" applyBorder="1" applyAlignment="1">
      <alignment horizontal="center" vertical="center" wrapText="1"/>
      <protection/>
    </xf>
    <xf numFmtId="3" fontId="9" fillId="4" borderId="10" xfId="3558" applyNumberFormat="1" applyFont="1" applyFill="1" applyBorder="1" applyAlignment="1">
      <alignment horizontal="left" vertical="center"/>
      <protection/>
    </xf>
    <xf numFmtId="0" fontId="7" fillId="4" borderId="10" xfId="3558" applyFont="1" applyFill="1" applyBorder="1" applyAlignment="1">
      <alignment vertical="center"/>
      <protection/>
    </xf>
    <xf numFmtId="185" fontId="9" fillId="29" borderId="10" xfId="3558" applyNumberFormat="1" applyFont="1" applyFill="1" applyBorder="1" applyAlignment="1">
      <alignment vertical="center" shrinkToFit="1"/>
      <protection/>
    </xf>
    <xf numFmtId="185" fontId="9" fillId="4" borderId="10" xfId="3558" applyNumberFormat="1" applyFont="1" applyFill="1" applyBorder="1" applyAlignment="1" applyProtection="1">
      <alignment vertical="center" shrinkToFit="1"/>
      <protection locked="0"/>
    </xf>
    <xf numFmtId="185" fontId="9" fillId="4" borderId="17" xfId="3558" applyNumberFormat="1" applyFont="1" applyFill="1" applyBorder="1" applyAlignment="1" applyProtection="1">
      <alignment vertical="center" shrinkToFit="1"/>
      <protection locked="0"/>
    </xf>
    <xf numFmtId="3" fontId="9" fillId="4" borderId="10" xfId="3558" applyNumberFormat="1" applyFont="1" applyFill="1" applyBorder="1" applyAlignment="1">
      <alignment vertical="center"/>
      <protection/>
    </xf>
    <xf numFmtId="0" fontId="9" fillId="4" borderId="10" xfId="3558" applyFont="1" applyFill="1" applyBorder="1" applyAlignment="1">
      <alignment horizontal="left" vertical="center"/>
      <protection/>
    </xf>
    <xf numFmtId="0" fontId="9" fillId="4" borderId="10" xfId="4079" applyFont="1" applyFill="1" applyBorder="1" applyAlignment="1">
      <alignment vertical="center" wrapText="1"/>
      <protection/>
    </xf>
    <xf numFmtId="0" fontId="7" fillId="4" borderId="10" xfId="4079" applyFont="1" applyFill="1" applyBorder="1">
      <alignment vertical="center"/>
      <protection/>
    </xf>
    <xf numFmtId="0" fontId="9" fillId="4" borderId="10" xfId="3558" applyFont="1" applyFill="1" applyBorder="1" applyAlignment="1">
      <alignment vertical="center"/>
      <protection/>
    </xf>
    <xf numFmtId="185" fontId="9" fillId="4" borderId="10" xfId="3558" applyNumberFormat="1" applyFont="1" applyFill="1" applyBorder="1" applyAlignment="1">
      <alignment vertical="center" shrinkToFit="1"/>
      <protection/>
    </xf>
    <xf numFmtId="0" fontId="10" fillId="4" borderId="10" xfId="3558" applyFont="1" applyFill="1" applyBorder="1" applyAlignment="1">
      <alignment vertical="center"/>
      <protection/>
    </xf>
    <xf numFmtId="0" fontId="11" fillId="4" borderId="10" xfId="3558" applyFont="1" applyFill="1" applyBorder="1" applyAlignment="1">
      <alignment horizontal="distributed" vertical="center" indent="4"/>
      <protection/>
    </xf>
    <xf numFmtId="0" fontId="9" fillId="4" borderId="10" xfId="3558" applyFont="1" applyFill="1" applyBorder="1" applyAlignment="1">
      <alignment horizontal="center" vertical="center" wrapText="1"/>
      <protection/>
    </xf>
    <xf numFmtId="0" fontId="8" fillId="4" borderId="10" xfId="3558" applyFont="1" applyFill="1" applyBorder="1" applyAlignment="1">
      <alignment horizontal="distributed" vertical="center" indent="6"/>
      <protection/>
    </xf>
    <xf numFmtId="10" fontId="9" fillId="4" borderId="10" xfId="4079" applyNumberFormat="1" applyFont="1" applyFill="1" applyBorder="1" applyAlignment="1">
      <alignment horizontal="center" vertical="center" wrapText="1"/>
      <protection/>
    </xf>
    <xf numFmtId="185" fontId="9" fillId="29" borderId="10" xfId="4078" applyNumberFormat="1" applyFont="1" applyFill="1" applyBorder="1" applyAlignment="1">
      <alignment vertical="center" shrinkToFit="1"/>
      <protection/>
    </xf>
    <xf numFmtId="186" fontId="9" fillId="29" borderId="10" xfId="3558" applyNumberFormat="1" applyFont="1" applyFill="1" applyBorder="1" applyAlignment="1">
      <alignment vertical="center" shrinkToFit="1"/>
      <protection/>
    </xf>
    <xf numFmtId="185" fontId="9" fillId="4" borderId="10" xfId="4078" applyNumberFormat="1" applyFont="1" applyFill="1" applyBorder="1" applyAlignment="1">
      <alignment vertical="center" shrinkToFit="1"/>
      <protection/>
    </xf>
    <xf numFmtId="0" fontId="9" fillId="4" borderId="10" xfId="4079" applyFont="1" applyFill="1" applyBorder="1">
      <alignment vertical="center"/>
      <protection/>
    </xf>
    <xf numFmtId="0" fontId="1" fillId="4" borderId="10" xfId="3558" applyFont="1" applyFill="1" applyBorder="1" applyAlignment="1">
      <alignment vertical="center"/>
      <protection/>
    </xf>
    <xf numFmtId="0" fontId="9" fillId="0" borderId="10" xfId="3558" applyFont="1" applyFill="1" applyBorder="1" applyAlignment="1">
      <alignment vertical="center"/>
      <protection/>
    </xf>
    <xf numFmtId="185" fontId="9" fillId="4" borderId="0" xfId="3558" applyNumberFormat="1" applyFont="1" applyFill="1" applyBorder="1" applyAlignment="1">
      <alignment vertical="center" shrinkToFit="1"/>
      <protection/>
    </xf>
    <xf numFmtId="186" fontId="9" fillId="4" borderId="10" xfId="3558" applyNumberFormat="1" applyFont="1" applyFill="1" applyBorder="1" applyAlignment="1">
      <alignment horizontal="right" vertical="center"/>
      <protection/>
    </xf>
    <xf numFmtId="0" fontId="12" fillId="4" borderId="10" xfId="3558" applyFont="1" applyFill="1" applyBorder="1" applyAlignment="1">
      <alignment horizontal="distributed" vertical="center" indent="4"/>
      <protection/>
    </xf>
    <xf numFmtId="0" fontId="13" fillId="37" borderId="0" xfId="0" applyFont="1" applyFill="1" applyBorder="1" applyAlignment="1">
      <alignment vertical="center"/>
    </xf>
    <xf numFmtId="0" fontId="14" fillId="37" borderId="0" xfId="0" applyFont="1" applyFill="1" applyBorder="1" applyAlignment="1">
      <alignment horizontal="center" vertical="center"/>
    </xf>
    <xf numFmtId="0" fontId="6" fillId="4" borderId="0" xfId="3558" applyFont="1" applyFill="1" applyBorder="1" applyAlignment="1">
      <alignment vertical="center"/>
      <protection/>
    </xf>
    <xf numFmtId="10" fontId="1" fillId="4" borderId="0" xfId="3558" applyNumberFormat="1" applyFont="1" applyFill="1" applyBorder="1" applyAlignment="1">
      <alignment vertical="center"/>
      <protection/>
    </xf>
    <xf numFmtId="0" fontId="9" fillId="4" borderId="10" xfId="3558" applyFont="1" applyFill="1" applyBorder="1" applyAlignment="1">
      <alignment horizontal="center" vertical="center"/>
      <protection/>
    </xf>
    <xf numFmtId="0" fontId="15" fillId="0" borderId="0" xfId="0" applyFont="1" applyFill="1" applyBorder="1" applyAlignment="1">
      <alignment vertical="center"/>
    </xf>
    <xf numFmtId="187" fontId="9" fillId="29" borderId="10" xfId="3558" applyNumberFormat="1" applyFont="1" applyFill="1" applyBorder="1" applyAlignment="1">
      <alignment vertical="center" shrinkToFit="1"/>
      <protection/>
    </xf>
    <xf numFmtId="0" fontId="7" fillId="0" borderId="10" xfId="3558" applyFont="1" applyFill="1" applyBorder="1" applyAlignment="1">
      <alignment vertical="center"/>
      <protection/>
    </xf>
    <xf numFmtId="187" fontId="9" fillId="4" borderId="10" xfId="3558" applyNumberFormat="1" applyFont="1" applyFill="1" applyBorder="1" applyAlignment="1">
      <alignment horizontal="right" vertical="center"/>
      <protection/>
    </xf>
    <xf numFmtId="10" fontId="7" fillId="4" borderId="0" xfId="3558" applyNumberFormat="1" applyFont="1" applyFill="1" applyBorder="1" applyAlignment="1">
      <alignment horizontal="right" vertical="center"/>
      <protection/>
    </xf>
    <xf numFmtId="0" fontId="1" fillId="37" borderId="0" xfId="0" applyFont="1" applyFill="1" applyBorder="1" applyAlignment="1">
      <alignment vertical="center"/>
    </xf>
    <xf numFmtId="0" fontId="0" fillId="0" borderId="0" xfId="363" applyFont="1" applyFill="1" applyAlignment="1">
      <alignment vertical="center"/>
      <protection/>
    </xf>
    <xf numFmtId="0" fontId="16" fillId="0" borderId="0" xfId="363" applyFont="1" applyFill="1" applyBorder="1" applyAlignment="1">
      <alignment horizontal="center" vertical="center"/>
      <protection/>
    </xf>
    <xf numFmtId="0" fontId="17" fillId="0" borderId="21" xfId="363" applyFont="1" applyFill="1" applyBorder="1" applyAlignment="1">
      <alignment vertical="center"/>
      <protection/>
    </xf>
    <xf numFmtId="0" fontId="17" fillId="0" borderId="21" xfId="363" applyFont="1" applyFill="1" applyBorder="1" applyAlignment="1">
      <alignment horizontal="right" vertical="center"/>
      <protection/>
    </xf>
    <xf numFmtId="0" fontId="17" fillId="0" borderId="10" xfId="363" applyFont="1" applyFill="1" applyBorder="1" applyAlignment="1">
      <alignment horizontal="center" vertical="center" wrapText="1"/>
      <protection/>
    </xf>
    <xf numFmtId="0" fontId="17" fillId="0" borderId="10" xfId="2360" applyFont="1" applyFill="1" applyBorder="1" applyAlignment="1">
      <alignment vertical="center" wrapText="1"/>
      <protection/>
    </xf>
    <xf numFmtId="188" fontId="17" fillId="0" borderId="10" xfId="2113" applyNumberFormat="1" applyFont="1" applyFill="1" applyBorder="1" applyAlignment="1">
      <alignment horizontal="right" vertical="center" wrapText="1"/>
    </xf>
    <xf numFmtId="0" fontId="17" fillId="0" borderId="10" xfId="363" applyFont="1" applyFill="1" applyBorder="1" applyAlignment="1">
      <alignment vertical="center" wrapText="1"/>
      <protection/>
    </xf>
    <xf numFmtId="0" fontId="18" fillId="0" borderId="0" xfId="363" applyFont="1" applyFill="1" applyAlignment="1">
      <alignment vertical="center"/>
      <protection/>
    </xf>
    <xf numFmtId="0" fontId="19" fillId="0" borderId="0" xfId="363" applyFont="1" applyFill="1" applyAlignment="1">
      <alignment vertical="center"/>
      <protection/>
    </xf>
    <xf numFmtId="0" fontId="20" fillId="0" borderId="0"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vertical="center" wrapText="1"/>
    </xf>
    <xf numFmtId="0" fontId="0" fillId="0" borderId="0" xfId="0" applyBorder="1" applyAlignment="1">
      <alignment/>
    </xf>
    <xf numFmtId="4" fontId="4" fillId="0" borderId="0" xfId="0" applyNumberFormat="1" applyFont="1" applyBorder="1" applyAlignment="1">
      <alignment horizontal="right" vertical="center" wrapText="1"/>
    </xf>
    <xf numFmtId="0" fontId="2" fillId="0" borderId="0" xfId="0" applyFont="1" applyAlignment="1">
      <alignment horizontal="center" vertical="top"/>
    </xf>
    <xf numFmtId="0" fontId="2" fillId="0" borderId="0" xfId="0" applyFont="1" applyAlignment="1">
      <alignment horizontal="center" vertical="top"/>
    </xf>
    <xf numFmtId="0" fontId="8" fillId="4" borderId="10" xfId="3558" applyFont="1" applyFill="1" applyBorder="1" applyAlignment="1">
      <alignment horizontal="center" vertical="center"/>
      <protection/>
    </xf>
    <xf numFmtId="0" fontId="8" fillId="4" borderId="22" xfId="3558" applyFont="1" applyFill="1" applyBorder="1" applyAlignment="1">
      <alignment horizontal="center" vertical="center" wrapText="1"/>
      <protection/>
    </xf>
    <xf numFmtId="0" fontId="8" fillId="4" borderId="15" xfId="3558" applyFont="1" applyFill="1" applyBorder="1" applyAlignment="1">
      <alignment horizontal="center" vertical="center" wrapText="1"/>
      <protection/>
    </xf>
    <xf numFmtId="0" fontId="8" fillId="4" borderId="23" xfId="3558" applyFont="1" applyFill="1" applyBorder="1" applyAlignment="1">
      <alignment horizontal="center" vertical="center" wrapText="1"/>
      <protection/>
    </xf>
    <xf numFmtId="0" fontId="8" fillId="4" borderId="10" xfId="4079" applyFont="1" applyFill="1" applyBorder="1" applyAlignment="1">
      <alignment horizontal="center" vertical="center" wrapText="1"/>
      <protection/>
    </xf>
    <xf numFmtId="189" fontId="9" fillId="29" borderId="10" xfId="3558" applyNumberFormat="1" applyFont="1" applyFill="1" applyBorder="1" applyAlignment="1">
      <alignment vertical="center" shrinkToFit="1"/>
      <protection/>
    </xf>
    <xf numFmtId="190" fontId="9" fillId="4" borderId="10" xfId="3558" applyNumberFormat="1" applyFont="1" applyFill="1" applyBorder="1" applyAlignment="1">
      <alignment vertical="center"/>
      <protection/>
    </xf>
    <xf numFmtId="185" fontId="9" fillId="29" borderId="10" xfId="0" applyNumberFormat="1" applyFont="1" applyFill="1" applyBorder="1" applyAlignment="1">
      <alignment vertical="center" shrinkToFit="1"/>
    </xf>
    <xf numFmtId="190" fontId="21" fillId="4" borderId="10" xfId="3558" applyNumberFormat="1" applyFont="1" applyFill="1" applyBorder="1" applyAlignment="1">
      <alignment vertical="center"/>
      <protection/>
    </xf>
    <xf numFmtId="0" fontId="22" fillId="4" borderId="10" xfId="3558" applyFont="1" applyFill="1" applyBorder="1" applyAlignment="1">
      <alignment vertical="center"/>
      <protection/>
    </xf>
    <xf numFmtId="1" fontId="6" fillId="4" borderId="10" xfId="3558" applyNumberFormat="1" applyFont="1" applyFill="1" applyBorder="1" applyAlignment="1">
      <alignment horizontal="left" vertical="center"/>
      <protection/>
    </xf>
    <xf numFmtId="189" fontId="9" fillId="4" borderId="10" xfId="3558" applyNumberFormat="1" applyFont="1" applyFill="1" applyBorder="1" applyAlignment="1">
      <alignment vertical="center" shrinkToFit="1"/>
      <protection/>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4" xfId="0" applyFont="1" applyFill="1" applyBorder="1" applyAlignment="1">
      <alignment vertical="center" wrapText="1"/>
    </xf>
    <xf numFmtId="191" fontId="23" fillId="0" borderId="24" xfId="0" applyNumberFormat="1" applyFont="1" applyFill="1" applyBorder="1" applyAlignment="1">
      <alignment horizontal="right" vertical="center" wrapText="1"/>
    </xf>
    <xf numFmtId="0" fontId="23" fillId="0" borderId="24" xfId="0" applyFont="1" applyFill="1" applyBorder="1" applyAlignment="1">
      <alignment horizontal="left" vertical="center" wrapText="1"/>
    </xf>
    <xf numFmtId="49" fontId="24" fillId="4" borderId="10" xfId="0" applyNumberFormat="1" applyFont="1" applyFill="1" applyBorder="1" applyAlignment="1">
      <alignment horizontal="center" vertical="center"/>
    </xf>
    <xf numFmtId="0" fontId="5" fillId="4" borderId="10" xfId="3558" applyFont="1" applyFill="1" applyBorder="1" applyAlignment="1">
      <alignment horizontal="center" vertical="center" wrapText="1"/>
      <protection/>
    </xf>
    <xf numFmtId="0" fontId="5" fillId="4" borderId="10" xfId="3558" applyFont="1" applyFill="1" applyBorder="1" applyAlignment="1">
      <alignment horizontal="center" vertical="center"/>
      <protection/>
    </xf>
    <xf numFmtId="49" fontId="3" fillId="4" borderId="10" xfId="0" applyNumberFormat="1" applyFont="1" applyFill="1" applyBorder="1" applyAlignment="1">
      <alignment horizontal="left" vertical="center"/>
    </xf>
    <xf numFmtId="0" fontId="3" fillId="4" borderId="10" xfId="0" applyFont="1" applyFill="1" applyBorder="1" applyAlignment="1">
      <alignment horizontal="left" vertical="center"/>
    </xf>
    <xf numFmtId="184" fontId="3" fillId="4" borderId="10" xfId="0" applyNumberFormat="1" applyFont="1" applyFill="1" applyBorder="1" applyAlignment="1">
      <alignment horizontal="right" vertical="center"/>
    </xf>
    <xf numFmtId="184" fontId="1" fillId="4" borderId="10" xfId="3558" applyNumberFormat="1" applyFont="1" applyFill="1" applyBorder="1" applyAlignment="1">
      <alignment horizontal="right" vertical="center" wrapText="1"/>
      <protection/>
    </xf>
    <xf numFmtId="184" fontId="1" fillId="4" borderId="10" xfId="3558" applyNumberFormat="1" applyFont="1" applyFill="1" applyBorder="1" applyAlignment="1">
      <alignment horizontal="right" vertical="center"/>
      <protection/>
    </xf>
    <xf numFmtId="0" fontId="1" fillId="11" borderId="10" xfId="3558" applyFont="1" applyFill="1" applyBorder="1" applyAlignment="1">
      <alignment horizontal="center" vertical="center" wrapText="1"/>
      <protection/>
    </xf>
    <xf numFmtId="49" fontId="3" fillId="4" borderId="10" xfId="0" applyNumberFormat="1" applyFont="1" applyFill="1" applyBorder="1" applyAlignment="1">
      <alignment horizontal="center" vertical="center" wrapText="1"/>
    </xf>
    <xf numFmtId="49" fontId="3" fillId="4" borderId="10" xfId="0" applyNumberFormat="1" applyFont="1" applyFill="1" applyBorder="1" applyAlignment="1">
      <alignment horizontal="left" vertical="center" wrapText="1" shrinkToFit="1"/>
    </xf>
    <xf numFmtId="184" fontId="0" fillId="11" borderId="10" xfId="0" applyNumberFormat="1" applyFont="1" applyFill="1" applyBorder="1" applyAlignment="1">
      <alignment horizontal="right"/>
    </xf>
    <xf numFmtId="0" fontId="1" fillId="4" borderId="10" xfId="4077" applyNumberFormat="1" applyFont="1" applyFill="1" applyBorder="1" applyAlignment="1" applyProtection="1">
      <alignment horizontal="center" vertical="center"/>
      <protection/>
    </xf>
    <xf numFmtId="184" fontId="1" fillId="11" borderId="10" xfId="4077" applyNumberFormat="1" applyFont="1" applyFill="1" applyBorder="1" applyAlignment="1" applyProtection="1">
      <alignment horizontal="right" vertical="center"/>
      <protection/>
    </xf>
    <xf numFmtId="0" fontId="0" fillId="0" borderId="0" xfId="0" applyAlignment="1">
      <alignment horizontal="left" vertical="center" wrapText="1"/>
    </xf>
    <xf numFmtId="0" fontId="25" fillId="4" borderId="0" xfId="3558" applyFont="1" applyFill="1" applyBorder="1" applyAlignment="1">
      <alignment horizontal="center" vertical="center"/>
      <protection/>
    </xf>
    <xf numFmtId="0" fontId="9" fillId="4" borderId="0" xfId="3558" applyFont="1" applyFill="1" applyBorder="1" applyAlignment="1">
      <alignment horizontal="left" vertical="center"/>
      <protection/>
    </xf>
    <xf numFmtId="0" fontId="9" fillId="4" borderId="0" xfId="3558" applyFont="1" applyFill="1" applyBorder="1" applyAlignment="1">
      <alignment vertical="center"/>
      <protection/>
    </xf>
    <xf numFmtId="0" fontId="9" fillId="4" borderId="25" xfId="3558" applyFont="1" applyFill="1" applyBorder="1" applyAlignment="1">
      <alignment horizontal="right" vertical="center"/>
      <protection/>
    </xf>
    <xf numFmtId="0" fontId="8" fillId="4" borderId="22" xfId="3558" applyFont="1" applyFill="1" applyBorder="1" applyAlignment="1">
      <alignment horizontal="center" vertical="center"/>
      <protection/>
    </xf>
    <xf numFmtId="0" fontId="8" fillId="4" borderId="23" xfId="3558" applyFont="1" applyFill="1" applyBorder="1" applyAlignment="1">
      <alignment horizontal="center" vertical="center"/>
      <protection/>
    </xf>
    <xf numFmtId="0" fontId="9" fillId="4" borderId="19" xfId="3558" applyFont="1" applyFill="1" applyBorder="1" applyAlignment="1">
      <alignment horizontal="center" vertical="center" wrapText="1"/>
      <protection/>
    </xf>
    <xf numFmtId="0" fontId="9" fillId="4" borderId="22" xfId="3558" applyFont="1" applyFill="1" applyBorder="1" applyAlignment="1">
      <alignment horizontal="center" vertical="center" wrapText="1"/>
      <protection/>
    </xf>
    <xf numFmtId="0" fontId="9" fillId="4" borderId="15" xfId="3558" applyFont="1" applyFill="1" applyBorder="1" applyAlignment="1">
      <alignment horizontal="center" vertical="center" wrapText="1"/>
      <protection/>
    </xf>
    <xf numFmtId="0" fontId="9" fillId="4" borderId="23" xfId="3558" applyFont="1" applyFill="1" applyBorder="1" applyAlignment="1">
      <alignment horizontal="center" vertical="center" wrapText="1"/>
      <protection/>
    </xf>
    <xf numFmtId="0" fontId="9" fillId="4" borderId="17" xfId="3558" applyFont="1" applyFill="1" applyBorder="1" applyAlignment="1">
      <alignment horizontal="center" vertical="center" wrapText="1"/>
      <protection/>
    </xf>
    <xf numFmtId="0" fontId="9" fillId="4" borderId="10" xfId="4079" applyFont="1" applyFill="1" applyBorder="1" applyAlignment="1">
      <alignment horizontal="center" vertical="center" wrapText="1"/>
      <protection/>
    </xf>
    <xf numFmtId="49" fontId="9" fillId="4" borderId="10" xfId="0" applyNumberFormat="1" applyFont="1" applyFill="1" applyBorder="1" applyAlignment="1">
      <alignment horizontal="left" vertical="center"/>
    </xf>
    <xf numFmtId="192" fontId="7" fillId="4" borderId="23" xfId="3558" applyNumberFormat="1" applyFont="1" applyFill="1" applyBorder="1" applyAlignment="1">
      <alignment horizontal="left" vertical="center"/>
      <protection/>
    </xf>
    <xf numFmtId="185" fontId="9" fillId="4" borderId="10" xfId="0" applyNumberFormat="1" applyFont="1" applyFill="1" applyBorder="1" applyAlignment="1" applyProtection="1">
      <alignment vertical="center" shrinkToFit="1"/>
      <protection locked="0"/>
    </xf>
    <xf numFmtId="185" fontId="26" fillId="4" borderId="10" xfId="3558" applyNumberFormat="1" applyFont="1" applyFill="1" applyBorder="1" applyAlignment="1" applyProtection="1">
      <alignment vertical="center" shrinkToFit="1"/>
      <protection locked="0"/>
    </xf>
    <xf numFmtId="185" fontId="26" fillId="4" borderId="19" xfId="3558" applyNumberFormat="1" applyFont="1" applyFill="1" applyBorder="1" applyAlignment="1" applyProtection="1">
      <alignment vertical="center" shrinkToFit="1"/>
      <protection locked="0"/>
    </xf>
    <xf numFmtId="193" fontId="7" fillId="4" borderId="23" xfId="3558" applyNumberFormat="1" applyFont="1" applyFill="1" applyBorder="1" applyAlignment="1">
      <alignment horizontal="left" vertical="center"/>
      <protection/>
    </xf>
    <xf numFmtId="0" fontId="1" fillId="4" borderId="0" xfId="3558" applyFont="1" applyFill="1" applyBorder="1" applyAlignment="1" applyProtection="1">
      <alignment vertical="center"/>
      <protection locked="0"/>
    </xf>
    <xf numFmtId="0" fontId="7" fillId="4" borderId="23" xfId="3558" applyFont="1" applyFill="1" applyBorder="1" applyAlignment="1">
      <alignment vertical="center"/>
      <protection/>
    </xf>
    <xf numFmtId="192" fontId="7" fillId="4" borderId="18" xfId="3558" applyNumberFormat="1" applyFont="1" applyFill="1" applyBorder="1" applyAlignment="1">
      <alignment horizontal="left" vertical="center"/>
      <protection/>
    </xf>
    <xf numFmtId="193" fontId="7" fillId="4" borderId="18" xfId="3558" applyNumberFormat="1" applyFont="1" applyFill="1" applyBorder="1" applyAlignment="1">
      <alignment horizontal="left" vertical="center"/>
      <protection/>
    </xf>
    <xf numFmtId="185" fontId="27" fillId="4" borderId="10" xfId="3558" applyNumberFormat="1" applyFont="1" applyFill="1" applyBorder="1" applyAlignment="1" applyProtection="1">
      <alignment vertical="center" shrinkToFit="1"/>
      <protection locked="0"/>
    </xf>
    <xf numFmtId="49" fontId="9" fillId="0" borderId="10" xfId="0" applyNumberFormat="1" applyFont="1" applyFill="1" applyBorder="1" applyAlignment="1">
      <alignment horizontal="left" vertical="center"/>
    </xf>
    <xf numFmtId="0" fontId="7" fillId="4" borderId="15" xfId="3558" applyFont="1" applyFill="1" applyBorder="1" applyAlignment="1">
      <alignment vertical="center"/>
      <protection/>
    </xf>
    <xf numFmtId="185" fontId="26" fillId="4" borderId="10" xfId="3558" applyNumberFormat="1" applyFont="1" applyFill="1" applyBorder="1" applyAlignment="1" applyProtection="1">
      <alignment vertical="center" shrinkToFit="1"/>
      <protection/>
    </xf>
    <xf numFmtId="0" fontId="7" fillId="4" borderId="0" xfId="3558" applyFont="1" applyFill="1" applyBorder="1" applyAlignment="1">
      <alignment vertical="center"/>
      <protection/>
    </xf>
    <xf numFmtId="49" fontId="7" fillId="4" borderId="15" xfId="3558" applyNumberFormat="1" applyFont="1" applyFill="1" applyBorder="1" applyAlignment="1">
      <alignment vertical="center"/>
      <protection/>
    </xf>
    <xf numFmtId="185" fontId="9" fillId="4" borderId="10" xfId="0" applyNumberFormat="1" applyFont="1" applyFill="1" applyBorder="1" applyAlignment="1">
      <alignment vertical="center" shrinkToFit="1"/>
    </xf>
    <xf numFmtId="0" fontId="1" fillId="4" borderId="0" xfId="0" applyFont="1" applyFill="1" applyAlignment="1">
      <alignment horizontal="left" vertical="center"/>
    </xf>
    <xf numFmtId="0" fontId="1" fillId="4" borderId="0" xfId="0" applyFont="1" applyFill="1" applyAlignment="1">
      <alignment vertical="center"/>
    </xf>
    <xf numFmtId="49" fontId="28" fillId="4" borderId="0" xfId="0" applyNumberFormat="1" applyFont="1" applyFill="1" applyAlignment="1">
      <alignment horizontal="center" vertical="center"/>
    </xf>
    <xf numFmtId="0" fontId="1" fillId="4" borderId="0" xfId="0" applyFont="1" applyFill="1" applyAlignment="1">
      <alignment horizontal="right" vertical="center"/>
    </xf>
    <xf numFmtId="194" fontId="9" fillId="29" borderId="10" xfId="0" applyNumberFormat="1" applyFont="1" applyFill="1" applyBorder="1" applyAlignment="1">
      <alignment vertical="center" shrinkToFit="1"/>
    </xf>
    <xf numFmtId="0" fontId="12" fillId="4" borderId="23" xfId="3558" applyFont="1" applyFill="1" applyBorder="1" applyAlignment="1">
      <alignment horizontal="distributed" vertical="center"/>
      <protection/>
    </xf>
    <xf numFmtId="0" fontId="9" fillId="4" borderId="22" xfId="3558" applyFont="1" applyFill="1" applyBorder="1" applyAlignment="1">
      <alignment horizontal="center" vertical="center"/>
      <protection/>
    </xf>
    <xf numFmtId="0" fontId="9" fillId="4" borderId="23" xfId="3558" applyFont="1" applyFill="1" applyBorder="1" applyAlignment="1">
      <alignment horizontal="center" vertical="center"/>
      <protection/>
    </xf>
    <xf numFmtId="0" fontId="12" fillId="4" borderId="10" xfId="3558" applyFont="1" applyFill="1" applyBorder="1" applyAlignment="1">
      <alignment horizontal="left" vertical="center"/>
      <protection/>
    </xf>
    <xf numFmtId="0" fontId="11" fillId="4" borderId="10" xfId="3558" applyFont="1" applyFill="1" applyBorder="1" applyAlignment="1">
      <alignment vertical="center"/>
      <protection/>
    </xf>
    <xf numFmtId="185" fontId="12" fillId="29" borderId="10" xfId="3558" applyNumberFormat="1" applyFont="1" applyFill="1" applyBorder="1" applyAlignment="1">
      <alignment vertical="center" shrinkToFit="1"/>
      <protection/>
    </xf>
    <xf numFmtId="187" fontId="12" fillId="29" borderId="10" xfId="3558" applyNumberFormat="1" applyFont="1" applyFill="1" applyBorder="1" applyAlignment="1">
      <alignment vertical="center" shrinkToFit="1"/>
      <protection/>
    </xf>
    <xf numFmtId="185" fontId="9" fillId="4" borderId="0" xfId="3558" applyNumberFormat="1" applyFont="1" applyFill="1" applyBorder="1" applyAlignment="1" applyProtection="1">
      <alignment vertical="center" shrinkToFit="1"/>
      <protection locked="0"/>
    </xf>
    <xf numFmtId="185" fontId="26" fillId="4" borderId="10" xfId="3558" applyNumberFormat="1" applyFont="1" applyFill="1" applyBorder="1" applyAlignment="1">
      <alignment vertical="center" shrinkToFit="1"/>
      <protection/>
    </xf>
    <xf numFmtId="0" fontId="11" fillId="4" borderId="22" xfId="3558" applyFont="1" applyFill="1" applyBorder="1" applyAlignment="1">
      <alignment horizontal="distributed" vertical="center"/>
      <protection/>
    </xf>
    <xf numFmtId="0" fontId="11" fillId="4" borderId="23" xfId="3558" applyFont="1" applyFill="1" applyBorder="1" applyAlignment="1">
      <alignment horizontal="distributed" vertical="center"/>
      <protection/>
    </xf>
    <xf numFmtId="0" fontId="8" fillId="4" borderId="10" xfId="3558" applyFont="1" applyFill="1" applyBorder="1" applyAlignment="1">
      <alignment horizontal="distributed" vertical="center"/>
      <protection/>
    </xf>
    <xf numFmtId="186" fontId="9" fillId="4" borderId="10" xfId="3558" applyNumberFormat="1" applyFont="1" applyFill="1" applyBorder="1" applyAlignment="1">
      <alignment vertical="center" shrinkToFit="1"/>
      <protection/>
    </xf>
    <xf numFmtId="190" fontId="9" fillId="4" borderId="10" xfId="3558" applyNumberFormat="1" applyFont="1" applyFill="1" applyBorder="1" applyAlignment="1" quotePrefix="1">
      <alignment vertical="center"/>
      <protection/>
    </xf>
    <xf numFmtId="49" fontId="9" fillId="4" borderId="10" xfId="0" applyNumberFormat="1" applyFont="1" applyFill="1" applyBorder="1" applyAlignment="1" quotePrefix="1">
      <alignment horizontal="left" vertical="center"/>
    </xf>
    <xf numFmtId="0" fontId="9" fillId="4" borderId="10" xfId="3558" applyFont="1" applyFill="1" applyBorder="1" applyAlignment="1" quotePrefix="1">
      <alignment vertical="center"/>
      <protection/>
    </xf>
    <xf numFmtId="0" fontId="9" fillId="4" borderId="10" xfId="3558" applyFont="1" applyFill="1" applyBorder="1" applyAlignment="1" quotePrefix="1">
      <alignment horizontal="left" vertical="center"/>
      <protection/>
    </xf>
  </cellXfs>
  <cellStyles count="406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gdp" xfId="63"/>
    <cellStyle name="百_NJ17-62 2" xfId="64"/>
    <cellStyle name="差_附表 3" xfId="65"/>
    <cellStyle name="Currency 5" xfId="66"/>
    <cellStyle name="??¨′" xfId="67"/>
    <cellStyle name="Input [yellow]" xfId="68"/>
    <cellStyle name="????" xfId="69"/>
    <cellStyle name="差_省电力2008年 工作表_2014省级收入及财力12.12（更新后）" xfId="70"/>
    <cellStyle name="Accent5 18" xfId="71"/>
    <cellStyle name="差_核定人数下发表_2014省级收入及财力12.12（更新后）" xfId="72"/>
    <cellStyle name="差_市辖区测算-新科目（20080626）_不含人员经费系数_财力性转移支付2010年预算参考数 2 2 2" xfId="73"/>
    <cellStyle name="差_电力公司增值税划转 5" xfId="74"/>
    <cellStyle name="差_教育(按照总人口测算）—20080416_民生政策最低支出需求 3" xfId="75"/>
    <cellStyle name="Accent1 5" xfId="76"/>
    <cellStyle name="Accent3 - 60% 2 3" xfId="77"/>
    <cellStyle name="差 2 6" xfId="78"/>
    <cellStyle name="???§??" xfId="79"/>
    <cellStyle name="差_山东省民生支出标准_财力性转移支付2010年预算参考数 3 2" xfId="80"/>
    <cellStyle name="Currency 7" xfId="81"/>
    <cellStyle name="Accent2 - 40%" xfId="82"/>
    <cellStyle name="差_12滨州 4" xfId="83"/>
    <cellStyle name="差_省级明细_副本1.2 2" xfId="84"/>
    <cellStyle name="差_卫生(按照总人口测算）—20080416_不含人员经费系数 3 2" xfId="85"/>
    <cellStyle name="Accent6 4" xfId="86"/>
    <cellStyle name="Accent5 - 60% 2 3" xfId="87"/>
    <cellStyle name="差_2006年28四川_财力性转移支付2010年预算参考数 2 3" xfId="88"/>
    <cellStyle name="标题 2 3_1.3日 2017年预算草案 - 副本" xfId="89"/>
    <cellStyle name="差_商品交易所2006--2008年税收 5" xfId="90"/>
    <cellStyle name="差_缺口县区测算(财政部标准)" xfId="91"/>
    <cellStyle name="差_28四川 5" xfId="92"/>
    <cellStyle name="差_2009年结算（最终） 3 2" xfId="93"/>
    <cellStyle name="差_2011年预算表格2010.12.9 5" xfId="94"/>
    <cellStyle name="差_教育(按照总人口测算）—20080416_不含人员经费系数_省级财力12.12" xfId="95"/>
    <cellStyle name="百_04-19" xfId="96"/>
    <cellStyle name="差_20111127汇报附表（8张） 2 2 2" xfId="97"/>
    <cellStyle name="差_Book1 2" xfId="98"/>
    <cellStyle name="Accent4 5" xfId="99"/>
    <cellStyle name="差_人员工资和公用经费2 2 3" xfId="100"/>
    <cellStyle name="差_测算总表 5" xfId="101"/>
    <cellStyle name="60% - 强调文字颜色 4 2 2 2" xfId="102"/>
    <cellStyle name="差_2007年结算已定项目对账单_省级财力12.12" xfId="103"/>
    <cellStyle name="差_安徽 缺口县区测算(地方填报)1_财力性转移支付2010年预算参考数" xfId="104"/>
    <cellStyle name="百_NJ17-26" xfId="105"/>
    <cellStyle name="差_省属监狱人员级别表(驻外) 2" xfId="106"/>
    <cellStyle name="60% - 强调文字颜色 2 3" xfId="107"/>
    <cellStyle name="差_核定人数对比_省级财力12.12" xfId="108"/>
    <cellStyle name="Accent6 3 3" xfId="109"/>
    <cellStyle name="差_分县成本差异系数_不含人员经费系数_财力性转移支付2010年预算参考数 2 2 2" xfId="110"/>
    <cellStyle name="Accent4 2 3" xfId="111"/>
    <cellStyle name="Accent6 3" xfId="112"/>
    <cellStyle name="差_市辖区测算20080510_不含人员经费系数_财力性转移支付2010年预算参考数 2 2 2" xfId="113"/>
    <cellStyle name="Accent5 - 60% 2 2" xfId="114"/>
    <cellStyle name="差_2006年28四川_财力性转移支付2010年预算参考数 2 2" xfId="115"/>
    <cellStyle name="差_测算总表 2 3" xfId="116"/>
    <cellStyle name="差_Book1_财力性转移支付2010年预算参考数 2" xfId="117"/>
    <cellStyle name="?¡ì?" xfId="118"/>
    <cellStyle name="差_省级明细 2" xfId="119"/>
    <cellStyle name="差_gdp 3" xfId="120"/>
    <cellStyle name="?§??[" xfId="121"/>
    <cellStyle name="_2003-17 2" xfId="122"/>
    <cellStyle name="Comma 2" xfId="123"/>
    <cellStyle name="Accent3 4 2" xfId="124"/>
    <cellStyle name="差_(财政总决算简表-2016年)收入导出数据 2" xfId="125"/>
    <cellStyle name="差_2006年33甘肃 3 2" xfId="126"/>
    <cellStyle name="60% - 强调文字颜色 2 2 2 4" xfId="127"/>
    <cellStyle name="百_NJ18-19 2" xfId="128"/>
    <cellStyle name="差_附表_财力性转移支付2010年预算参考数 2 2 2" xfId="129"/>
    <cellStyle name="???¨ 2" xfId="130"/>
    <cellStyle name="百_NJ18-39" xfId="131"/>
    <cellStyle name="差_平邑 2 2 2" xfId="132"/>
    <cellStyle name="差_津补贴保障测算(5.21) 2" xfId="133"/>
    <cellStyle name="差_2007年中央财政与河南省财政年终决算结算单 2 4" xfId="134"/>
    <cellStyle name="差_省级明细_全省预算代编 2" xfId="135"/>
    <cellStyle name="°_副本2006-2 2" xfId="136"/>
    <cellStyle name="60% - 强调文字颜色 2 2 2" xfId="137"/>
    <cellStyle name="差_分析缺口率_财力性转移支付2010年预算参考数 4" xfId="138"/>
    <cellStyle name="百_NJ17-25 2" xfId="139"/>
    <cellStyle name="差_1110洱源县 3" xfId="140"/>
    <cellStyle name="差_34青海_财力性转移支付2010年预算参考数 2" xfId="141"/>
    <cellStyle name="Accent6 3 2 2" xfId="142"/>
    <cellStyle name="Accent1 - 60% 2 2" xfId="143"/>
    <cellStyle name="差_测算结果 5" xfId="144"/>
    <cellStyle name="?§??·" xfId="145"/>
    <cellStyle name="差_成本差异系数_财力性转移支付2010年预算参考数 3" xfId="146"/>
    <cellStyle name="差_2006年28四川" xfId="147"/>
    <cellStyle name="差_测算结果汇总_财力性转移支付2010年预算参考数" xfId="148"/>
    <cellStyle name="20% - 强调文字颜色 1 2_3.2017全省支出" xfId="149"/>
    <cellStyle name="百分比 4" xfId="150"/>
    <cellStyle name="差_农林水和城市维护标准支出20080505－县区合计_财力性转移支付2010年预算参考数" xfId="151"/>
    <cellStyle name="60% - 强调文字颜色 2 2 2 2" xfId="152"/>
    <cellStyle name="差_0502通海县 2 3" xfId="153"/>
    <cellStyle name="差_1110洱源县 3 2" xfId="154"/>
    <cellStyle name="Accent4 2 2" xfId="155"/>
    <cellStyle name="Accent6 2" xfId="156"/>
    <cellStyle name="差_gdp 2" xfId="157"/>
    <cellStyle name="差_分县成本差异系数_不含人员经费系数 3 2" xfId="158"/>
    <cellStyle name="60% - 强调文字颜色 2 2 2 3" xfId="159"/>
    <cellStyle name="Accent6 5" xfId="160"/>
    <cellStyle name="差_2016年中原银行税收基数短收市县负担情况表 3 2" xfId="161"/>
    <cellStyle name="Accent5_Sheet2" xfId="162"/>
    <cellStyle name="?? 2" xfId="163"/>
    <cellStyle name="差_河南 缺口县区测算(地方填报)_省级财力12.12" xfId="164"/>
    <cellStyle name="Accent3 17" xfId="165"/>
    <cellStyle name="差_2006年水利统计指标统计表_财力性转移支付2010年预算参考数 2 3" xfId="166"/>
    <cellStyle name="差_危改资金测算_2014省级收入12.2（更新后）" xfId="167"/>
    <cellStyle name="差_省级明细_代编全省支出预算修改_基金汇总" xfId="168"/>
    <cellStyle name="Ç§·" xfId="169"/>
    <cellStyle name="40% - 强调文字颜色 4 2" xfId="170"/>
    <cellStyle name="差_附表 2 2 2" xfId="171"/>
    <cellStyle name="差_2008结算与财力(最终) 2" xfId="172"/>
    <cellStyle name="差_河南 缺口县区测算(地方填报白) 2 3" xfId="173"/>
    <cellStyle name="百_2005-19" xfId="174"/>
    <cellStyle name="»õ±ò[0]" xfId="175"/>
    <cellStyle name="差_20 2007年河南结算单 2 2 2" xfId="176"/>
    <cellStyle name="°_NJ17-14 2" xfId="177"/>
    <cellStyle name="差_530623_2006年县级财政报表附表 4" xfId="178"/>
    <cellStyle name="差_市辖区测算20080510_不含人员经费系数 2 2 2" xfId="179"/>
    <cellStyle name="表标题 2 2" xfId="180"/>
    <cellStyle name="差_2012年结余使用 2" xfId="181"/>
    <cellStyle name="差_Book2" xfId="182"/>
    <cellStyle name="标题 1 2_1.3日 2017年预算草案 - 副本" xfId="183"/>
    <cellStyle name="Comma 10" xfId="184"/>
    <cellStyle name="60% - 强调文字颜色 4 2 3" xfId="185"/>
    <cellStyle name="差 2 3 2" xfId="186"/>
    <cellStyle name="差_教育(按照总人口测算）—20080416_县市旗测算-新科目（含人口规模效应）_财力性转移支付2010年预算参考数" xfId="187"/>
    <cellStyle name="Heading 3" xfId="188"/>
    <cellStyle name="20% - 强调文字颜色 3 3" xfId="189"/>
    <cellStyle name="60% - 强调文字颜色 3 2 3 2" xfId="190"/>
    <cellStyle name="差_市辖区测算-新科目（20080626）_不含人员经费系数_省级财力12.12" xfId="191"/>
    <cellStyle name="百_NJ17-28 2" xfId="192"/>
    <cellStyle name="百_NJ17-33 2" xfId="193"/>
    <cellStyle name="差_河南 缺口县区测算(地方填报白) 2 2" xfId="194"/>
    <cellStyle name="百_2005-18" xfId="195"/>
    <cellStyle name="差_青海 缺口县区测算(地方填报) 4" xfId="196"/>
    <cellStyle name="40% - 强调文字颜色 4 3 2" xfId="197"/>
    <cellStyle name="差_2006年27重庆_2014省级收入及财力12.12（更新后）" xfId="198"/>
    <cellStyle name="差_国有资本经营预算（2011年报省人大） 2 2 2" xfId="199"/>
    <cellStyle name="差_12滨州 2" xfId="200"/>
    <cellStyle name="差_2010.10.30 2 2" xfId="201"/>
    <cellStyle name="差_市辖区测算-新科目（20080626）_财力性转移支付2010年预算参考数 3 2" xfId="202"/>
    <cellStyle name="»õ±ò_10" xfId="203"/>
    <cellStyle name="差_人员工资和公用经费 3 2" xfId="204"/>
    <cellStyle name="差_12滨州 3" xfId="205"/>
    <cellStyle name="差_2010.10.30 2 3" xfId="206"/>
    <cellStyle name="_NJ17-25 2" xfId="207"/>
    <cellStyle name="标题 5 5" xfId="208"/>
    <cellStyle name="差_11大理 2 2" xfId="209"/>
    <cellStyle name="差_卫生(按照总人口测算）—20080416_民生政策最低支出需求_财力性转移支付2010年预算参考数 3 2" xfId="210"/>
    <cellStyle name="差_11大理 2 3" xfId="211"/>
    <cellStyle name="差_青海 缺口县区测算(地方填报) 3 2" xfId="212"/>
    <cellStyle name="???à" xfId="213"/>
    <cellStyle name="差_12滨州 5" xfId="214"/>
    <cellStyle name="20% - 着色 1" xfId="215"/>
    <cellStyle name="差_市辖区测算20080510_民生政策最低支出需求_财力性转移支付2010年预算参考数 2 2 2" xfId="216"/>
    <cellStyle name="20% - 着色 2" xfId="217"/>
    <cellStyle name="60% - 强调文字颜色 5 2 2 2" xfId="218"/>
    <cellStyle name="Accent6 6" xfId="219"/>
    <cellStyle name="差_2006年全省财力计算表（中央、决算）" xfId="220"/>
    <cellStyle name="差_2_财力性转移支付2010年预算参考数" xfId="221"/>
    <cellStyle name="差_缺口县区测算(财政部标准)_2014省级收入12.2（更新后）" xfId="222"/>
    <cellStyle name="_副本2006-2 2" xfId="223"/>
    <cellStyle name="百_NJ18-17" xfId="224"/>
    <cellStyle name="20% - 强调文字颜色 3 3 2" xfId="225"/>
    <cellStyle name="差_教育(按照总人口测算）—20080416_县市旗测算-新科目（含人口规模效应）_财力性转移支付2010年预算参考数 2" xfId="226"/>
    <cellStyle name="0,0&#13;&#10;NA&#13;&#10;" xfId="227"/>
    <cellStyle name="20% - 着色 3" xfId="228"/>
    <cellStyle name="60% - 强调文字颜色 5 2 2 3" xfId="229"/>
    <cellStyle name="差_22湖南_财力性转移支付2010年预算参考数 3 2" xfId="230"/>
    <cellStyle name="Accent6 7" xfId="231"/>
    <cellStyle name="???? 2" xfId="232"/>
    <cellStyle name="Input [yellow] 2" xfId="233"/>
    <cellStyle name="??¨′ 2" xfId="234"/>
    <cellStyle name="60% - 着色 6" xfId="235"/>
    <cellStyle name="差_缺口县区测算_2014省级收入12.2（更新后）" xfId="236"/>
    <cellStyle name="差_测算结果汇总_财力性转移支付2010年预算参考数 4" xfId="237"/>
    <cellStyle name="???§?? 2" xfId="238"/>
    <cellStyle name="标题 1 4" xfId="239"/>
    <cellStyle name="差_2006年水利统计指标统计表 3" xfId="240"/>
    <cellStyle name="差_城建部门 2" xfId="241"/>
    <cellStyle name="???¨¤ 2" xfId="242"/>
    <cellStyle name="差_2010省对市县转移支付测算表(10-21） 2 2 2" xfId="243"/>
    <cellStyle name="Accent5 - 20% 4" xfId="244"/>
    <cellStyle name="??? 2" xfId="245"/>
    <cellStyle name="Accent3 - 60% 2" xfId="246"/>
    <cellStyle name="_2010省对市县转移支付测算表(10-21）" xfId="247"/>
    <cellStyle name=" " xfId="248"/>
    <cellStyle name="60% - 强调文字颜色 3 2 2 4" xfId="249"/>
    <cellStyle name="差_人员工资和公用经费2" xfId="250"/>
    <cellStyle name="  2" xfId="251"/>
    <cellStyle name="??" xfId="252"/>
    <cellStyle name="???" xfId="253"/>
    <cellStyle name="差_Xl0000071" xfId="254"/>
    <cellStyle name="60% - 强调文字颜色 4 2 6" xfId="255"/>
    <cellStyle name="60% - 强调文字颜色 4 2 2 2 2" xfId="256"/>
    <cellStyle name="差_附表_财力性转移支付2010年预算参考数 2 2" xfId="257"/>
    <cellStyle name="Accent5 - 20% 2 2 2" xfId="258"/>
    <cellStyle name="???¨" xfId="259"/>
    <cellStyle name="差_12滨州_2014省级收入12.2（更新后）" xfId="260"/>
    <cellStyle name="差_省级明细_全省预算代编_基金汇总" xfId="261"/>
    <cellStyle name="差_2010省对市县转移支付测算表(10-21） 4" xfId="262"/>
    <cellStyle name="差_省级明细_基金最新 2" xfId="263"/>
    <cellStyle name="差_城建部门" xfId="264"/>
    <cellStyle name="???¨¤" xfId="265"/>
    <cellStyle name="差_2010省对市县转移支付测算表(10-21） 2 2" xfId="266"/>
    <cellStyle name="???à 2" xfId="267"/>
    <cellStyle name="差_07临沂 5" xfId="268"/>
    <cellStyle name="差_410927000_台前县_省级财力12.12" xfId="269"/>
    <cellStyle name="差_2010省级行政性收费专项收入批复 5" xfId="270"/>
    <cellStyle name="差_30云南_1_财力性转移支付2010年预算参考数 3" xfId="271"/>
    <cellStyle name="20% - 强调文字颜色 4 2" xfId="272"/>
    <cellStyle name="百_03-17" xfId="273"/>
    <cellStyle name="???à¨" xfId="274"/>
    <cellStyle name="百_03-17 2" xfId="275"/>
    <cellStyle name="Calculation" xfId="276"/>
    <cellStyle name="???à¨ 2" xfId="277"/>
    <cellStyle name="差_M01-2(州市补助收入)" xfId="278"/>
    <cellStyle name="Accent2 4" xfId="279"/>
    <cellStyle name="差_市辖区测算-新科目（20080626）_民生政策最低支出需求 5" xfId="280"/>
    <cellStyle name="??_NJ02-44" xfId="281"/>
    <cellStyle name="差_2009全省决算表（批复后） 4" xfId="282"/>
    <cellStyle name="??¡" xfId="283"/>
    <cellStyle name="??¡ 2" xfId="284"/>
    <cellStyle name="Accent3 - 40% 2 2" xfId="285"/>
    <cellStyle name="??¡à¨" xfId="286"/>
    <cellStyle name="60% - 强调文字颜色 6 2 3 3" xfId="287"/>
    <cellStyle name="3_05" xfId="288"/>
    <cellStyle name="Accent3 - 40% 2 2 2" xfId="289"/>
    <cellStyle name="??¡à¨ 2" xfId="290"/>
    <cellStyle name="3_05 2" xfId="291"/>
    <cellStyle name="差_2008年预计支出与2007年对比 4" xfId="292"/>
    <cellStyle name="差_表一 2 3" xfId="293"/>
    <cellStyle name="??¨" xfId="294"/>
    <cellStyle name="Accent1 - 60% 5" xfId="295"/>
    <cellStyle name="??¨ 2" xfId="296"/>
    <cellStyle name="60% - 强调文字颜色 6 2 6" xfId="297"/>
    <cellStyle name="??¨???" xfId="298"/>
    <cellStyle name="差_2006年30云南 3" xfId="299"/>
    <cellStyle name="差_20111127汇报附表（8张） 2" xfId="300"/>
    <cellStyle name="差_其他部门(按照总人口测算）—20080416_县市旗测算-新科目（含人口规模效应）_财力性转移支付2010年预算参考数 3" xfId="301"/>
    <cellStyle name="差_34青海_1_财力性转移支付2010年预算参考数 2 2 2" xfId="302"/>
    <cellStyle name="Neutral" xfId="303"/>
    <cellStyle name="Accent6 5 2" xfId="304"/>
    <cellStyle name="差_2007年结算已定项目对账单_基金汇总" xfId="305"/>
    <cellStyle name="60% - 强调文字颜色 4 2" xfId="306"/>
    <cellStyle name="差_缺口县区测算(按2007支出增长25%测算)_财力性转移支付2010年预算参考数 5" xfId="307"/>
    <cellStyle name="??¨??? 2" xfId="308"/>
    <cellStyle name="差_2006年30云南 3 2" xfId="309"/>
    <cellStyle name="差_20111127汇报附表（8张） 2 2" xfId="310"/>
    <cellStyle name="40% - 强调文字颜色 6 4" xfId="311"/>
    <cellStyle name="60% - 强调文字颜色 4 2 2" xfId="312"/>
    <cellStyle name="Accent1 7" xfId="313"/>
    <cellStyle name="差_20河南(财政部2010年县级基本财力测算数据)_2014省级收入12.2（更新后）" xfId="314"/>
    <cellStyle name="差_2016-2017全省国资预算" xfId="315"/>
    <cellStyle name="??¨¬" xfId="316"/>
    <cellStyle name="Accent1 7 2" xfId="317"/>
    <cellStyle name="??¨¬ 2" xfId="318"/>
    <cellStyle name="差_2009年结算（最终） 2 3" xfId="319"/>
    <cellStyle name="Accent1 - 20% 4" xfId="320"/>
    <cellStyle name="??¨¬???" xfId="321"/>
    <cellStyle name="差_20160105省级2016年预算情况表（最新）_基金汇总" xfId="322"/>
    <cellStyle name="_2005-17" xfId="323"/>
    <cellStyle name="??¨¬??? 2" xfId="324"/>
    <cellStyle name="Accent5 - 40%" xfId="325"/>
    <cellStyle name="_2005-17 2" xfId="326"/>
    <cellStyle name="Linked Cell" xfId="327"/>
    <cellStyle name="??±" xfId="328"/>
    <cellStyle name="差_2007一般预算支出口径剔除表 2" xfId="329"/>
    <cellStyle name="差_市辖区测算-新科目（20080626） 5" xfId="330"/>
    <cellStyle name="差_基金安排表" xfId="331"/>
    <cellStyle name="40% - 强调文字颜色 4 2 2" xfId="332"/>
    <cellStyle name="Ç§· 2" xfId="333"/>
    <cellStyle name="差_09黑龙江_财力性转移支付2010年预算参考数" xfId="334"/>
    <cellStyle name="??± 2" xfId="335"/>
    <cellStyle name="差_1_2014省级收入12.2（更新后）" xfId="336"/>
    <cellStyle name="差_2007一般预算支出口径剔除表 2 2" xfId="337"/>
    <cellStyle name="40% - 强调文字颜色 4 2 2 2" xfId="338"/>
    <cellStyle name="差_09黑龙江_财力性转移支付2010年预算参考数 2" xfId="339"/>
    <cellStyle name="差_河南省----2009-05-21（补充数据） 2" xfId="340"/>
    <cellStyle name="??±ò[" xfId="341"/>
    <cellStyle name="差_河南省----2009-05-21（补充数据） 2 2" xfId="342"/>
    <cellStyle name="??±ò[ 2" xfId="343"/>
    <cellStyle name="差_山东省民生支出标准_财力性转移支付2010年预算参考数 2 3" xfId="344"/>
    <cellStyle name="差_30云南_1_财力性转移支付2010年预算参考数 2" xfId="345"/>
    <cellStyle name="Title" xfId="346"/>
    <cellStyle name="差_07临沂 4" xfId="347"/>
    <cellStyle name="差_农林水和城市维护标准支出20080505－县区合计_不含人员经费系数_财力性转移支付2010年预算参考数 2 3" xfId="348"/>
    <cellStyle name="ColLevel_1" xfId="349"/>
    <cellStyle name="??ì" xfId="350"/>
    <cellStyle name="60% - 强调文字颜色 1 2 6" xfId="351"/>
    <cellStyle name="差_2010省级行政性收费专项收入批复 4" xfId="352"/>
    <cellStyle name="差_2011年全省及省级预计2011-12-12 5" xfId="353"/>
    <cellStyle name="差_市辖区测算20080510_县市旗测算-新科目（含人口规模效应）_财力性转移支付2010年预算参考数" xfId="354"/>
    <cellStyle name="??ì 2" xfId="355"/>
    <cellStyle name="Accent1 18" xfId="356"/>
    <cellStyle name="60% - Accent2" xfId="357"/>
    <cellStyle name="??ì???" xfId="358"/>
    <cellStyle name="差_09黑龙江_财力性转移支付2010年预算参考数 2 2" xfId="359"/>
    <cellStyle name="差_省级明细_社保2017年预算草案1.3" xfId="360"/>
    <cellStyle name="差_第一部分：综合全 2" xfId="361"/>
    <cellStyle name="40% - 强调文字颜色 5 2 2 3" xfId="362"/>
    <cellStyle name="常规 10" xfId="363"/>
    <cellStyle name="Good" xfId="364"/>
    <cellStyle name="??ì??? 2" xfId="365"/>
    <cellStyle name="差_其他部门(按照总人口测算）—20080416 4" xfId="366"/>
    <cellStyle name="差_09黑龙江_财力性转移支付2010年预算参考数 2 2 2" xfId="367"/>
    <cellStyle name="20% - 强调文字颜色 4 2_3.2017全省支出" xfId="368"/>
    <cellStyle name="Accent4 7 2" xfId="369"/>
    <cellStyle name="差_2007年结算已定项目对账单 2 2" xfId="370"/>
    <cellStyle name="??ì??[" xfId="371"/>
    <cellStyle name="差_2012年省级平衡表 5" xfId="372"/>
    <cellStyle name="差_Sheet1_Sheet2" xfId="373"/>
    <cellStyle name="??ì??[ 2" xfId="374"/>
    <cellStyle name="差_平邑 2 2" xfId="375"/>
    <cellStyle name="差_津补贴保障测算(5.21)" xfId="376"/>
    <cellStyle name="Accent6 - 60% 2 3" xfId="377"/>
    <cellStyle name="差_Book1_财力性转移支付2010年预算参考数 2 2" xfId="378"/>
    <cellStyle name="?¡ì? 2" xfId="379"/>
    <cellStyle name="差_30云南_1_财力性转移支付2010年预算参考数 5" xfId="380"/>
    <cellStyle name="20% - 强调文字颜色 4 4" xfId="381"/>
    <cellStyle name="百_NJ17-25" xfId="382"/>
    <cellStyle name="差_省级明细_全省预算代编" xfId="383"/>
    <cellStyle name="差_复件 复件 2010年预算表格－2010-03-26-（含表间 公式）_2014省级收入及财力12.12（更新后）" xfId="384"/>
    <cellStyle name="°_副本2006-2" xfId="385"/>
    <cellStyle name="60% - 强调文字颜色 2 2" xfId="386"/>
    <cellStyle name="差_34青海_财力性转移支付2010年预算参考数" xfId="387"/>
    <cellStyle name="Accent6 3 2" xfId="388"/>
    <cellStyle name="Accent5 - 60% 2 2 2" xfId="389"/>
    <cellStyle name="差_2006年28四川_财力性转移支付2010年预算参考数 2 2 2" xfId="390"/>
    <cellStyle name="Accent6 - 20% 3" xfId="391"/>
    <cellStyle name="Accent3 19" xfId="392"/>
    <cellStyle name="20% - 强调文字颜色 6 2 2" xfId="393"/>
    <cellStyle name="差_20161017---核定基数定表 3" xfId="394"/>
    <cellStyle name="差_2008结算与财力(最终) 2 2 2" xfId="395"/>
    <cellStyle name="?¡ì??¡¤" xfId="396"/>
    <cellStyle name="40% - 强调文字颜色 4 4" xfId="397"/>
    <cellStyle name="差_国有资本经营预算（2011年报省人大） 2 3" xfId="398"/>
    <cellStyle name="差_2010.10.30 3" xfId="399"/>
    <cellStyle name="差_2010年收入预测表（20091230)） 2" xfId="400"/>
    <cellStyle name="?¡ì??¡¤ 2" xfId="401"/>
    <cellStyle name="Accent6 - 20% 3 2" xfId="402"/>
    <cellStyle name="20% - 强调文字颜色 6 2 2 2" xfId="403"/>
    <cellStyle name="Accent4 13" xfId="404"/>
    <cellStyle name="?§" xfId="405"/>
    <cellStyle name="_2010.10.30" xfId="406"/>
    <cellStyle name="差_2011年全省及省级预计12-31 5" xfId="407"/>
    <cellStyle name="?§ 2" xfId="408"/>
    <cellStyle name="Accent4 - 20% 3" xfId="409"/>
    <cellStyle name="差_2 2 2 2" xfId="410"/>
    <cellStyle name="?§?" xfId="411"/>
    <cellStyle name="差_汇总-县级财政报表附表 5" xfId="412"/>
    <cellStyle name="差_Xl0000068_支出汇总" xfId="413"/>
    <cellStyle name="20% - 强调文字颜色 2 2 4" xfId="414"/>
    <cellStyle name="百分比 2 2 2 3" xfId="415"/>
    <cellStyle name="差_2006年22湖南_财力性转移支付2010年预算参考数 3" xfId="416"/>
    <cellStyle name="差_2010年全省供养人员 4" xfId="417"/>
    <cellStyle name="差_20河南 2 2 2" xfId="418"/>
    <cellStyle name="百_NJ17-27" xfId="419"/>
    <cellStyle name="差_省属监狱人员级别表(驻外) 3" xfId="420"/>
    <cellStyle name="?§? 2" xfId="421"/>
    <cellStyle name="Accent4 - 20% 3 2" xfId="422"/>
    <cellStyle name="?§??" xfId="423"/>
    <cellStyle name="20% - 强调文字颜色 4 2 5" xfId="424"/>
    <cellStyle name="百" xfId="425"/>
    <cellStyle name="Header1" xfId="426"/>
    <cellStyle name="差_附表 2 3" xfId="427"/>
    <cellStyle name="?§?? 2" xfId="428"/>
    <cellStyle name="差_gdp 3 2" xfId="429"/>
    <cellStyle name="?§??[ 2" xfId="430"/>
    <cellStyle name="标题 4 2" xfId="431"/>
    <cellStyle name="差_2012年结算与财力5.3 4" xfId="432"/>
    <cellStyle name="差_(财政总决算简表-2016年)收入导出数据 2 2" xfId="433"/>
    <cellStyle name="差_市辖区测算-新科目（20080626） 3" xfId="434"/>
    <cellStyle name="60% - 强调文字颜色 5 2 5" xfId="435"/>
    <cellStyle name="差_2006年水利统计指标统计表 2 3" xfId="436"/>
    <cellStyle name="差_Xl0000068" xfId="437"/>
    <cellStyle name="差_27重庆_财力性转移支付2010年预算参考数 2 2 2" xfId="438"/>
    <cellStyle name="?§??[0" xfId="439"/>
    <cellStyle name="40% - 强调文字颜色 3 2 3" xfId="440"/>
    <cellStyle name="»õ±ò" xfId="441"/>
    <cellStyle name="差_1604月报 2" xfId="442"/>
    <cellStyle name="差_Xl0000068 2" xfId="443"/>
    <cellStyle name="?§??[0 2" xfId="444"/>
    <cellStyle name="»õ±ò 2" xfId="445"/>
    <cellStyle name="差_1604月报 2 2" xfId="446"/>
    <cellStyle name="°_2003-17" xfId="447"/>
    <cellStyle name="?§??· 2" xfId="448"/>
    <cellStyle name="差_人员工资和公用经费_财力性转移支付2010年预算参考数 5" xfId="449"/>
    <cellStyle name="差_成本差异系数_财力性转移支付2010年预算参考数 3 2" xfId="450"/>
    <cellStyle name="差_2006年28四川 2" xfId="451"/>
    <cellStyle name="Comma" xfId="452"/>
    <cellStyle name="Accent3 4" xfId="453"/>
    <cellStyle name="Accent1 - 60% 2 2 2" xfId="454"/>
    <cellStyle name="差_(财政总决算简表-2016年)收入导出数据" xfId="455"/>
    <cellStyle name="差_2006年33甘肃 3" xfId="456"/>
    <cellStyle name="差_省级明细_Xl0000071_2017年预算草案（债务）" xfId="457"/>
    <cellStyle name="差_省级明细" xfId="458"/>
    <cellStyle name="_2003-17" xfId="459"/>
    <cellStyle name="?鹎%U龡&amp;H齲_x0001_C铣_x0014__x0007__x0001__x0001_" xfId="460"/>
    <cellStyle name="差_表一_2014省级收入12.2（更新后）" xfId="461"/>
    <cellStyle name="40% - 强调文字颜色 3 2_3.2017全省支出" xfId="462"/>
    <cellStyle name="Accent5 - 40% 3" xfId="463"/>
    <cellStyle name="Accent1 14" xfId="464"/>
    <cellStyle name="Accent2 - 60% 2 2" xfId="465"/>
    <cellStyle name="_2006-2 2" xfId="466"/>
    <cellStyle name="差_缺口县区测算（11.13）_财力性转移支付2010年预算参考数 2 2 2" xfId="467"/>
    <cellStyle name="差_河南省农村义务教育教师绩效工资测算表8-12 2 3" xfId="468"/>
    <cellStyle name="_05" xfId="469"/>
    <cellStyle name="60% - 强调文字颜色 3 4" xfId="470"/>
    <cellStyle name="_05 2" xfId="471"/>
    <cellStyle name="百_NJ17-08 2" xfId="472"/>
    <cellStyle name="_1" xfId="473"/>
    <cellStyle name="60% - 强调文字颜色 1 2 2 2" xfId="474"/>
    <cellStyle name="_13" xfId="475"/>
    <cellStyle name="40% - 强调文字颜色 6 2_3.2017全省支出" xfId="476"/>
    <cellStyle name="差_2 2 2" xfId="477"/>
    <cellStyle name="Accent1 17" xfId="478"/>
    <cellStyle name="60% - Accent1" xfId="479"/>
    <cellStyle name="差_2007结算与财力(6.2) 3 2" xfId="480"/>
    <cellStyle name="60% - 着色 4" xfId="481"/>
    <cellStyle name="差_测算结果汇总_财力性转移支付2010年预算参考数 2" xfId="482"/>
    <cellStyle name="_13-19" xfId="483"/>
    <cellStyle name="标题 1 2" xfId="484"/>
    <cellStyle name="差_省级明细_副本1.2_基金汇总" xfId="485"/>
    <cellStyle name="_13-19(1)" xfId="486"/>
    <cellStyle name="差_农林水和城市维护标准支出20080505－县区合计_不含人员经费系数_财力性转移支付2010年预算参考数 3" xfId="487"/>
    <cellStyle name="3￡ 4" xfId="488"/>
    <cellStyle name="_16" xfId="489"/>
    <cellStyle name="差_2006年27重庆_财力性转移支付2010年预算参考数 2 3" xfId="490"/>
    <cellStyle name="差_其他部门(按照总人口测算）—20080416_财力性转移支付2010年预算参考数 3 2" xfId="491"/>
    <cellStyle name="差_00省级(打印) 2 3" xfId="492"/>
    <cellStyle name="60% - Accent4" xfId="493"/>
    <cellStyle name="差_14安徽 2" xfId="494"/>
    <cellStyle name="Accent2 - 40% 3 2" xfId="495"/>
    <cellStyle name="_17" xfId="496"/>
    <cellStyle name="差_Material reprot In Mar" xfId="497"/>
    <cellStyle name="60% - Accent5" xfId="498"/>
    <cellStyle name="差_14安徽 3" xfId="499"/>
    <cellStyle name="差_缺口县区测算_财力性转移支付2010年预算参考数" xfId="500"/>
    <cellStyle name="差_农林水和城市维护标准支出20080505－县区合计_县市旗测算-新科目（含人口规模效应） 5" xfId="501"/>
    <cellStyle name="差_27重庆_省级财力12.12" xfId="502"/>
    <cellStyle name="标题 3 2 5" xfId="503"/>
    <cellStyle name="_17 2" xfId="504"/>
    <cellStyle name="差_1 3" xfId="505"/>
    <cellStyle name="60% - 强调文字颜色 1 2 2 3" xfId="506"/>
    <cellStyle name="差_2006年34青海_财力性转移支付2010年预算参考数 2 2" xfId="507"/>
    <cellStyle name="差_教育(按照总人口测算）—20080416 4" xfId="508"/>
    <cellStyle name="Accent1 2 3" xfId="509"/>
    <cellStyle name="_2005-09" xfId="510"/>
    <cellStyle name="差_0605石屏县_2014省级收入及财力12.12（更新后）" xfId="511"/>
    <cellStyle name="差_Sheet1 5" xfId="512"/>
    <cellStyle name="20% - 强调文字颜色 1 2" xfId="513"/>
    <cellStyle name="_2005-09 2" xfId="514"/>
    <cellStyle name="Note" xfId="515"/>
    <cellStyle name="差_2008年全省人员信息" xfId="516"/>
    <cellStyle name="20% - 强调文字颜色 1 2 2" xfId="517"/>
    <cellStyle name="40% - 强调文字颜色 2 2 7" xfId="518"/>
    <cellStyle name="差_青海 缺口县区测算(地方填报)_省级财力12.12" xfId="519"/>
    <cellStyle name="_2005-18" xfId="520"/>
    <cellStyle name="差_省级明细_Xl0000068_收入汇总" xfId="521"/>
    <cellStyle name="差_农林水和城市维护标准支出20080505－县区合计_财力性转移支付2010年预算参考数 2 3" xfId="522"/>
    <cellStyle name="_2005-18 2" xfId="523"/>
    <cellStyle name="标题 2 2 3" xfId="524"/>
    <cellStyle name="差_2006年水利统计指标统计表_财力性转移支付2010年预算参考数 5" xfId="525"/>
    <cellStyle name="差_表一 2 2" xfId="526"/>
    <cellStyle name="差_汇总-县级财政报表附表 2 3" xfId="527"/>
    <cellStyle name="_NJ18-13" xfId="528"/>
    <cellStyle name="_2005-19" xfId="529"/>
    <cellStyle name="_NJ18-13 2" xfId="530"/>
    <cellStyle name="差_2006年28四川_财力性转移支付2010年预算参考数" xfId="531"/>
    <cellStyle name="Accent5 - 60%" xfId="532"/>
    <cellStyle name="差_市辖区测算20080510_不含人员经费系数_财力性转移支付2010年预算参考数 2" xfId="533"/>
    <cellStyle name="_2005-19 2" xfId="534"/>
    <cellStyle name="差_2010年全省供养人员 5" xfId="535"/>
    <cellStyle name="差_2006年22湖南_财力性转移支付2010年预算参考数 4" xfId="536"/>
    <cellStyle name="20% - 强调文字颜色 2 2 5" xfId="537"/>
    <cellStyle name="_2006-2" xfId="538"/>
    <cellStyle name="Accent2 - 60% 2" xfId="539"/>
    <cellStyle name="_29" xfId="540"/>
    <cellStyle name="差_1110洱源县 4" xfId="541"/>
    <cellStyle name="差_22湖南 2 2 2" xfId="542"/>
    <cellStyle name="差_分析缺口率_财力性转移支付2010年预算参考数 5" xfId="543"/>
    <cellStyle name="60% - 强调文字颜色 2 2 3" xfId="544"/>
    <cellStyle name="_29 2" xfId="545"/>
    <cellStyle name="差_省级明细_Xl0000068_支出汇总" xfId="546"/>
    <cellStyle name="»õ±ò[0] 2" xfId="547"/>
    <cellStyle name="百_2005-19 2" xfId="548"/>
    <cellStyle name="_Book3" xfId="549"/>
    <cellStyle name="差_2008年全省汇总收支计算表_财力性转移支付2010年预算参考数" xfId="550"/>
    <cellStyle name="标题 1 2 5" xfId="551"/>
    <cellStyle name="差_34青海 2" xfId="552"/>
    <cellStyle name="_Book3 2" xfId="553"/>
    <cellStyle name="差_2007年结算已定项目对账单 4" xfId="554"/>
    <cellStyle name="20% - 强调文字颜色 3 2 2 3" xfId="555"/>
    <cellStyle name="Accent4 9" xfId="556"/>
    <cellStyle name="20% - Accent1" xfId="557"/>
    <cellStyle name="Accent1 - 20%" xfId="558"/>
    <cellStyle name="_ET_STYLE_NoName_00_" xfId="559"/>
    <cellStyle name="_ET_STYLE_NoName_00__20161017---核定基数定表" xfId="560"/>
    <cellStyle name="差_汇总表4 2 2 2" xfId="561"/>
    <cellStyle name="差_教育(按照总人口测算）—20080416_民生政策最低支出需求 4" xfId="562"/>
    <cellStyle name="差_同德 3 2" xfId="563"/>
    <cellStyle name="Accent1 6" xfId="564"/>
    <cellStyle name="差_(财政总决算简表-2016年)收入导出数据 2 3" xfId="565"/>
    <cellStyle name="差_33甘肃" xfId="566"/>
    <cellStyle name="差_农林水和城市维护标准支出20080505－县区合计_民生政策最低支出需求_省级财力12.12" xfId="567"/>
    <cellStyle name="60% - 强调文字颜色 5 2 6" xfId="568"/>
    <cellStyle name="差_市辖区测算-新科目（20080626） 4" xfId="569"/>
    <cellStyle name="差_2012年结算与财力5.3 5" xfId="570"/>
    <cellStyle name="差_2008年支出调整_2014省级收入12.2（更新后）" xfId="571"/>
    <cellStyle name="标题 4 3" xfId="572"/>
    <cellStyle name="_NJ09-05" xfId="573"/>
    <cellStyle name="差_人员工资和公用经费2_省级财力12.12" xfId="574"/>
    <cellStyle name="差_0605石屏县_财力性转移支付2010年预算参考数 5" xfId="575"/>
    <cellStyle name="_NJ18-27" xfId="576"/>
    <cellStyle name="Accent5 5 2" xfId="577"/>
    <cellStyle name="差_Book2 2 2" xfId="578"/>
    <cellStyle name="差_复件 2012年地方财政公共预算分级平衡情况表" xfId="579"/>
    <cellStyle name="_NJ18-27 2" xfId="580"/>
    <cellStyle name="标题 4 3 2" xfId="581"/>
    <cellStyle name="_NJ09-05 2" xfId="582"/>
    <cellStyle name="°_定稿 2" xfId="583"/>
    <cellStyle name="差_核定人数下发表_财力性转移支付2010年预算参考数 2 3" xfId="584"/>
    <cellStyle name="_NJ17-06" xfId="585"/>
    <cellStyle name="Accent5 - 20% 3" xfId="586"/>
    <cellStyle name="_NJ17-06 2" xfId="587"/>
    <cellStyle name="Accent5 - 20% 3 2" xfId="588"/>
    <cellStyle name="百_NJ18-01 2" xfId="589"/>
    <cellStyle name="40% - 强调文字颜色 1 2 2 2" xfId="590"/>
    <cellStyle name="差_2007年一般预算支出剔除 4" xfId="591"/>
    <cellStyle name="_NJ17-24" xfId="592"/>
    <cellStyle name="40% - 强调文字颜色 4 2 3" xfId="593"/>
    <cellStyle name="差_河南 缺口县区测算(地方填报白) 2" xfId="594"/>
    <cellStyle name="_NJ17-24 2" xfId="595"/>
    <cellStyle name="40% - 强调文字颜色 1 2 2 3" xfId="596"/>
    <cellStyle name="_分市分省GDP 2" xfId="597"/>
    <cellStyle name="差_2007年一般预算支出剔除 5" xfId="598"/>
    <cellStyle name="_NJ17-25" xfId="599"/>
    <cellStyle name="_NJ17-26" xfId="600"/>
    <cellStyle name="Accent3 9 2" xfId="601"/>
    <cellStyle name="20% - 强调文字颜色 6 2 2 3" xfId="602"/>
    <cellStyle name="_NJ17-26 2" xfId="603"/>
    <cellStyle name="Accent4 - 20%" xfId="604"/>
    <cellStyle name="_定稿" xfId="605"/>
    <cellStyle name="差_缺口县区测算(财政部标准)_省级财力12.12" xfId="606"/>
    <cellStyle name="差_2012年结余使用 3" xfId="607"/>
    <cellStyle name="表标题 2 3" xfId="608"/>
    <cellStyle name="Accent4 4 2" xfId="609"/>
    <cellStyle name="标题 7" xfId="610"/>
    <cellStyle name="_定稿 2" xfId="611"/>
    <cellStyle name="差_20河南_财力性转移支付2010年预算参考数 2 3" xfId="612"/>
    <cellStyle name="差_2012年结余使用 3 2" xfId="613"/>
    <cellStyle name="差_复件 复件 2010年预算表格－2010-03-26-（含表间 公式）_省级财力12.12" xfId="614"/>
    <cellStyle name="差_(财政总决算简表-2016年)收入导出数据 5" xfId="615"/>
    <cellStyle name="Comma 5" xfId="616"/>
    <cellStyle name="差_Book2_财力性转移支付2010年预算参考数 2 2" xfId="617"/>
    <cellStyle name="_分市分省GDP" xfId="618"/>
    <cellStyle name="差_34青海_省级财力12.12" xfId="619"/>
    <cellStyle name="差_11大理 3 2" xfId="620"/>
    <cellStyle name="_副本2006-2" xfId="621"/>
    <cellStyle name="差_Book2_2014省级收入12.2（更新后）" xfId="622"/>
    <cellStyle name="差_2008年支出调整_财力性转移支付2010年预算参考数 2 2 2" xfId="623"/>
    <cellStyle name="40% - 强调文字颜色 4 2 4" xfId="624"/>
    <cellStyle name="差_河南 缺口县区测算(地方填报白) 3" xfId="625"/>
    <cellStyle name="_副本2006-2新" xfId="626"/>
    <cellStyle name="差_410927000_台前县 2 2 2" xfId="627"/>
    <cellStyle name="_副本2006-2新 2" xfId="628"/>
    <cellStyle name="差_2009年省对市县转移支付测算表(9.27)_2014省级收入12.2（更新后）" xfId="629"/>
    <cellStyle name="Accent1 8" xfId="630"/>
    <cellStyle name="差_河南 缺口县区测算(地方填报白) 3 2" xfId="631"/>
    <cellStyle name="_转移支付" xfId="632"/>
    <cellStyle name="差_22湖南_财力性转移支付2010年预算参考数 3" xfId="633"/>
    <cellStyle name="差_2006年34青海_省级财力12.12" xfId="634"/>
    <cellStyle name="差_2006年22湖南 3" xfId="635"/>
    <cellStyle name="Accent2 - 20% 3 2" xfId="636"/>
    <cellStyle name="_综合数据" xfId="637"/>
    <cellStyle name="Currency 2" xfId="638"/>
    <cellStyle name="差_2011年全省及省级预计2011-12-12 2" xfId="639"/>
    <cellStyle name="60% - 强调文字颜色 1 2 3" xfId="640"/>
    <cellStyle name="差_缺口县区测算 2 2 2" xfId="641"/>
    <cellStyle name="差_2" xfId="642"/>
    <cellStyle name="差_省级明细_代编全省支出预算修改_支出汇总" xfId="643"/>
    <cellStyle name="差_市辖区测算-新科目（20080626）_县市旗测算-新科目（含人口规模效应） 2 2 2" xfId="644"/>
    <cellStyle name="_综合数据 2" xfId="645"/>
    <cellStyle name="差_测算结果_财力性转移支付2010年预算参考数 2 3" xfId="646"/>
    <cellStyle name="差_2008年支出调整 2 2" xfId="647"/>
    <cellStyle name="差_汇总" xfId="648"/>
    <cellStyle name="差_卫生(按照总人口测算）—20080416 4" xfId="649"/>
    <cellStyle name="40% - 强调文字颜色 2 2_3.2017全省支出" xfId="650"/>
    <cellStyle name="_纵横对比" xfId="651"/>
    <cellStyle name="差_卫生(按照总人口测算）—20080416_不含人员经费系数_财力性转移支付2010年预算参考数" xfId="652"/>
    <cellStyle name="20% - 强调文字颜色 3 2 5" xfId="653"/>
    <cellStyle name="差_汇总_财力性转移支付2010年预算参考数" xfId="654"/>
    <cellStyle name="¡ã¨" xfId="655"/>
    <cellStyle name="差_河南 缺口县区测算(地方填报白)_财力性转移支付2010年预算参考数 2 2 2" xfId="656"/>
    <cellStyle name="Accent6_2006年33甘肃" xfId="657"/>
    <cellStyle name="百_NJ09-05" xfId="658"/>
    <cellStyle name="差_34青海_2014省级收入及财力12.12（更新后）" xfId="659"/>
    <cellStyle name="60% - 强调文字颜色 3 2_3.2017全省支出" xfId="660"/>
    <cellStyle name="¡ã¨ 2" xfId="661"/>
    <cellStyle name="Accent4" xfId="662"/>
    <cellStyle name="百_NJ09-05 2" xfId="663"/>
    <cellStyle name="60% - 强调文字颜色 5 2" xfId="664"/>
    <cellStyle name="40% - 强调文字颜色 2 2 2 3" xfId="665"/>
    <cellStyle name="差_省级基金收出" xfId="666"/>
    <cellStyle name="差_2006年全省财力计算表（中央、决算） 2" xfId="667"/>
    <cellStyle name="Accent6 6 2" xfId="668"/>
    <cellStyle name="差_汇总表4 5" xfId="669"/>
    <cellStyle name="差_2008经常性收入" xfId="670"/>
    <cellStyle name="»õ" xfId="671"/>
    <cellStyle name="60% - 强调文字颜色 5 2 2" xfId="672"/>
    <cellStyle name="差_河南省----2009-05-21（补充数据）_省级财力12.12" xfId="673"/>
    <cellStyle name="差_2006年34青海_财力性转移支付2010年预算参考数 2 3" xfId="674"/>
    <cellStyle name="60% - 强调文字颜色 1 2 2 4" xfId="675"/>
    <cellStyle name="»õ 2" xfId="676"/>
    <cellStyle name="20% - 强调文字颜色 4 2 3" xfId="677"/>
    <cellStyle name="差_00省级(打印) 3 2" xfId="678"/>
    <cellStyle name="Accent6 - 40%" xfId="679"/>
    <cellStyle name="»õ±ò[" xfId="680"/>
    <cellStyle name="差_2010省级行政性收费专项收入批复" xfId="681"/>
    <cellStyle name="差_2006年27重庆_财力性转移支付2010年预算参考数 3 2" xfId="682"/>
    <cellStyle name="差_2010年收入预测表（20091218)） 3" xfId="683"/>
    <cellStyle name="差_2007年结算已定项目对账单_2014省级收入12.2（更新后）" xfId="684"/>
    <cellStyle name="差_07临沂" xfId="685"/>
    <cellStyle name="Accent4 - 40% 2" xfId="686"/>
    <cellStyle name="»õ±ò[ 2" xfId="687"/>
    <cellStyle name="差_2011年全省及省级预计2011-12-12 3" xfId="688"/>
    <cellStyle name="差_2010省级行政性收费专项收入批复 2" xfId="689"/>
    <cellStyle name="60% - 强调文字颜色 1 2 4" xfId="690"/>
    <cellStyle name="差_2010年收入预测表（20091218)） 3 2" xfId="691"/>
    <cellStyle name="差_07临沂 2" xfId="692"/>
    <cellStyle name="60% - 强调文字颜色 5 2_3.2017全省支出" xfId="693"/>
    <cellStyle name="Accent4 - 40% 2 2" xfId="694"/>
    <cellStyle name="°" xfId="695"/>
    <cellStyle name="差_27重庆_2014省级收入12.2（更新后）" xfId="696"/>
    <cellStyle name="差_缺口县区测算(按核定人数)_财力性转移支付2010年预算参考数 2 3" xfId="697"/>
    <cellStyle name="差_09黑龙江_财力性转移支付2010年预算参考数 5" xfId="698"/>
    <cellStyle name="Normal 3" xfId="699"/>
    <cellStyle name="差_卫生(按照总人口测算）—20080416_民生政策最低支出需求_财力性转移支付2010年预算参考数 2 2" xfId="700"/>
    <cellStyle name="° 2" xfId="701"/>
    <cellStyle name="°_05" xfId="702"/>
    <cellStyle name="差_分析缺口率 5" xfId="703"/>
    <cellStyle name="差_市辖区测算-新科目（20080626）_民生政策最低支出需求 2 3" xfId="704"/>
    <cellStyle name="40% - Accent2" xfId="705"/>
    <cellStyle name="差_不含人员经费系数_财力性转移支付2010年预算参考数" xfId="706"/>
    <cellStyle name="差_09黑龙江_2014省级收入12.2（更新后）" xfId="707"/>
    <cellStyle name="°_05 2" xfId="708"/>
    <cellStyle name="°_1" xfId="709"/>
    <cellStyle name="20% - 强调文字颜色 5 2 2 2" xfId="710"/>
    <cellStyle name="差_平邑_2014省级收入及财力12.12（更新后）" xfId="711"/>
    <cellStyle name="Normal_#10-Headcount" xfId="712"/>
    <cellStyle name="差_汇总表4_财力性转移支付2010年预算参考数 3 2" xfId="713"/>
    <cellStyle name="百分比 3 3" xfId="714"/>
    <cellStyle name="°_1 2" xfId="715"/>
    <cellStyle name="Currency 4" xfId="716"/>
    <cellStyle name="差_缺口县区测算(按核定人数)_省级财力12.12" xfId="717"/>
    <cellStyle name="差_2006年22湖南 5" xfId="718"/>
    <cellStyle name="°_17" xfId="719"/>
    <cellStyle name="60% - 强调文字颜色 1 3 2" xfId="720"/>
    <cellStyle name="Filter Input Text" xfId="721"/>
    <cellStyle name="°_17 2" xfId="722"/>
    <cellStyle name="°_2003-17 2" xfId="723"/>
    <cellStyle name="°_2006-2" xfId="724"/>
    <cellStyle name="3_2005-19" xfId="725"/>
    <cellStyle name="差_汇总表4 3 2" xfId="726"/>
    <cellStyle name="°_2006-2 2" xfId="727"/>
    <cellStyle name="差_00省级(打印) 2 2" xfId="728"/>
    <cellStyle name="°_Book3" xfId="729"/>
    <cellStyle name="差_缺口县区测算（11.13）_2014省级收入12.2（更新后）" xfId="730"/>
    <cellStyle name="60% - Accent3" xfId="731"/>
    <cellStyle name="Accent1 19" xfId="732"/>
    <cellStyle name="差_30云南_1 3 2" xfId="733"/>
    <cellStyle name="差_2006年27重庆_财力性转移支付2010年预算参考数 2 2 2" xfId="734"/>
    <cellStyle name="3_2005-18" xfId="735"/>
    <cellStyle name="差_市辖区测算-新科目（20080626）_财力性转移支付2010年预算参考数 5" xfId="736"/>
    <cellStyle name="差_1110洱源县_2014省级收入12.2（更新后）" xfId="737"/>
    <cellStyle name="差_00省级(打印) 2 2 2" xfId="738"/>
    <cellStyle name="°_Book3 2" xfId="739"/>
    <cellStyle name="Bad" xfId="740"/>
    <cellStyle name="°_NJ17-14" xfId="741"/>
    <cellStyle name="差_成本差异系数 5" xfId="742"/>
    <cellStyle name="°_定稿" xfId="743"/>
    <cellStyle name="差_2010年收入预测表（20091218)）_支出汇总" xfId="744"/>
    <cellStyle name="差_河南省农村义务教育教师绩效工资测算表8-12 2 2 2" xfId="745"/>
    <cellStyle name="差_2009年财力测算情况11.19 2" xfId="746"/>
    <cellStyle name="60% - 强调文字颜色 3 3 2" xfId="747"/>
    <cellStyle name="°_副本2006-2新" xfId="748"/>
    <cellStyle name="40% - 强调文字颜色 4 2_3.2017全省支出" xfId="749"/>
    <cellStyle name="Accent5 - 40% 2 2" xfId="750"/>
    <cellStyle name="HEADING1" xfId="751"/>
    <cellStyle name="°_副本2006-2新 2" xfId="752"/>
    <cellStyle name="差_2007一般预算支出口径剔除表_省级财力12.12" xfId="753"/>
    <cellStyle name="差_河南 缺口县区测算(地方填报)_财力性转移支付2010年预算参考数" xfId="754"/>
    <cellStyle name="°_综合数据" xfId="755"/>
    <cellStyle name="差_危改资金测算_财力性转移支付2010年预算参考数 3" xfId="756"/>
    <cellStyle name="20% - 强调文字颜色 1 2 7" xfId="757"/>
    <cellStyle name="差_Sheet1_1" xfId="758"/>
    <cellStyle name="差_河南 缺口县区测算(地方填报)_财力性转移支付2010年预算参考数 2" xfId="759"/>
    <cellStyle name="°_综合数据 2" xfId="760"/>
    <cellStyle name="差_危改资金测算_财力性转移支付2010年预算参考数 3 2" xfId="761"/>
    <cellStyle name="60% - 强调文字颜色 6 2 2 4" xfId="762"/>
    <cellStyle name="差_检验表（调整后）" xfId="763"/>
    <cellStyle name="差_缺口县区测算（11.13） 3 2" xfId="764"/>
    <cellStyle name="差_2006年28四川_省级财力12.12" xfId="765"/>
    <cellStyle name="20% - 强调文字颜色 4 2 4" xfId="766"/>
    <cellStyle name="°_纵横对比" xfId="767"/>
    <cellStyle name="°_纵横对比 2" xfId="768"/>
    <cellStyle name="Accent5 19" xfId="769"/>
    <cellStyle name="差_34青海_1" xfId="770"/>
    <cellStyle name="Normal" xfId="771"/>
    <cellStyle name="差_11大理_省级财力12.12" xfId="772"/>
    <cellStyle name="百_NJ18-10" xfId="773"/>
    <cellStyle name="百_NJ18-05" xfId="774"/>
    <cellStyle name="40% - 强调文字颜色 1 2 6" xfId="775"/>
    <cellStyle name="标题 2 2 2 3" xfId="776"/>
    <cellStyle name="°ù·" xfId="777"/>
    <cellStyle name="差_农林水和城市维护标准支出20080505－县区合计_县市旗测算-新科目（含人口规模效应）_财力性转移支付2010年预算参考数 4" xfId="778"/>
    <cellStyle name="差_市辖区测算20080510_县市旗测算-新科目（含人口规模效应）_财力性转移支付2010年预算参考数 2 2" xfId="779"/>
    <cellStyle name="°ù· 2" xfId="780"/>
    <cellStyle name="差_市辖区测算20080510_县市旗测算-新科目（含人口规模效应）_财力性转移支付2010年预算参考数 2 2 2" xfId="781"/>
    <cellStyle name="差_2006年34青海_财力性转移支付2010年预算参考数 2 2 2" xfId="782"/>
    <cellStyle name="40% - 强调文字颜色 4 2 6" xfId="783"/>
    <cellStyle name="差_河南 缺口县区测算(地方填报白) 5" xfId="784"/>
    <cellStyle name="°ù·ö±è" xfId="785"/>
    <cellStyle name="差_其他部门(按照总人口测算）—20080416_不含人员经费系数_财力性转移支付2010年预算参考数 2 2 2" xfId="786"/>
    <cellStyle name="差 3" xfId="787"/>
    <cellStyle name="°ù·ö±è 2" xfId="788"/>
    <cellStyle name="Accent3 8" xfId="789"/>
    <cellStyle name="40% - 强调文字颜色 5 3" xfId="790"/>
    <cellStyle name="0,0&#10;&#10;NA&#10;&#10;" xfId="791"/>
    <cellStyle name="差_2007年结算已定项目对账单 5" xfId="792"/>
    <cellStyle name="60% - 强调文字颜色 3 2 2" xfId="793"/>
    <cellStyle name="Ç§·öî»[0]" xfId="794"/>
    <cellStyle name="20% - Accent2" xfId="795"/>
    <cellStyle name="差_2016年中原银行税收基数短收市县负担情况表" xfId="796"/>
    <cellStyle name="差_0502通海县 3 2" xfId="797"/>
    <cellStyle name="60% - 强调文字颜色 3 2 3" xfId="798"/>
    <cellStyle name="20% - Accent3" xfId="799"/>
    <cellStyle name="60% - 强调文字颜色 3 2 4" xfId="800"/>
    <cellStyle name="60% - 强调文字颜色 2 2 3 2" xfId="801"/>
    <cellStyle name="20% - Accent4" xfId="802"/>
    <cellStyle name="Accent6 - 60% 2" xfId="803"/>
    <cellStyle name="60% - 强调文字颜色 3 2 5" xfId="804"/>
    <cellStyle name="60% - 强调文字颜色 2 2 3 3" xfId="805"/>
    <cellStyle name="Accent3 2 2 2" xfId="806"/>
    <cellStyle name="差_1110洱源县_2014省级收入及财力12.12（更新后）" xfId="807"/>
    <cellStyle name="20% - Accent5" xfId="808"/>
    <cellStyle name="Accent6 - 60% 3" xfId="809"/>
    <cellStyle name="60% - 强调文字颜色 3 2 6" xfId="810"/>
    <cellStyle name="差_2006年30云南" xfId="811"/>
    <cellStyle name="20% - Accent6" xfId="812"/>
    <cellStyle name="Accent3 5 2" xfId="813"/>
    <cellStyle name="标题 3 2_1.3日 2017年预算草案 - 副本" xfId="814"/>
    <cellStyle name="Accent6 - 60% 4" xfId="815"/>
    <cellStyle name="差_省级明细_Xl0000071_收入汇总" xfId="816"/>
    <cellStyle name="差_20 2007年河南结算单_附表1-6" xfId="817"/>
    <cellStyle name="标题 5" xfId="818"/>
    <cellStyle name="差_gdp 4" xfId="819"/>
    <cellStyle name="20% - 强调文字颜色 1 2 2 2" xfId="820"/>
    <cellStyle name="差_(财政总决算简表-2016年)收入导出数据 3" xfId="821"/>
    <cellStyle name="Comma 3" xfId="822"/>
    <cellStyle name="标题 6" xfId="823"/>
    <cellStyle name="差_20河南_财力性转移支付2010年预算参考数 2 2" xfId="824"/>
    <cellStyle name="差_gdp 5" xfId="825"/>
    <cellStyle name="20% - 强调文字颜色 1 2 2 3" xfId="826"/>
    <cellStyle name="差_2011年预算表格2010.12.9 2 2 2" xfId="827"/>
    <cellStyle name="差_28四川 2 2 2" xfId="828"/>
    <cellStyle name="差_商品交易所2006--2008年税收 2 2 2" xfId="829"/>
    <cellStyle name="差_(财政总决算简表-2016年)收入导出数据 4" xfId="830"/>
    <cellStyle name="Comma 4" xfId="831"/>
    <cellStyle name="差_12滨州 3 2" xfId="832"/>
    <cellStyle name="40% - 强调文字颜色 2 2" xfId="833"/>
    <cellStyle name="20% - 强调文字颜色 1 2 3" xfId="834"/>
    <cellStyle name="40% - 强调文字颜色 2 3" xfId="835"/>
    <cellStyle name="20% - 强调文字颜色 1 2 4" xfId="836"/>
    <cellStyle name="60% - 强调文字颜色 6 2 2 2" xfId="837"/>
    <cellStyle name="20% - 强调文字颜色 1 2 5" xfId="838"/>
    <cellStyle name="20% - 强调文字颜色 1 2 6" xfId="839"/>
    <cellStyle name="60% - 强调文字颜色 6 2 2 3" xfId="840"/>
    <cellStyle name="20% - 强调文字颜色 1 3" xfId="841"/>
    <cellStyle name="Accent1 - 20% 2" xfId="842"/>
    <cellStyle name="差_2006年28四川_财力性转移支付2010年预算参考数 4" xfId="843"/>
    <cellStyle name="20% - 强调文字颜色 1 3 2" xfId="844"/>
    <cellStyle name="Accent1 - 20% 2 2" xfId="845"/>
    <cellStyle name="Accent5 - 60% 4" xfId="846"/>
    <cellStyle name="差_Xl0000335 3" xfId="847"/>
    <cellStyle name="差_2008年一般预算支出预计 2 2 2" xfId="848"/>
    <cellStyle name="20% - 强调文字颜色 1 4" xfId="849"/>
    <cellStyle name="Accent1 - 20% 3" xfId="850"/>
    <cellStyle name="差_22湖南_省级财力12.12" xfId="851"/>
    <cellStyle name="20% - 强调文字颜色 3 2 7" xfId="852"/>
    <cellStyle name="差_Book1_2013省级预算附表" xfId="853"/>
    <cellStyle name="Accent1 3 3" xfId="854"/>
    <cellStyle name="差_2010年全省供养人员" xfId="855"/>
    <cellStyle name="20% - 强调文字颜色 2 2" xfId="856"/>
    <cellStyle name="差_Xl0000071_收入汇总" xfId="857"/>
    <cellStyle name="差_2010年全省供养人员 2" xfId="858"/>
    <cellStyle name="40% - 强调文字颜色 3 2 7" xfId="859"/>
    <cellStyle name="20% - 强调文字颜色 2 2 2" xfId="860"/>
    <cellStyle name="差_成本差异系数（含人口规模）_财力性转移支付2010年预算参考数 5" xfId="861"/>
    <cellStyle name="差_汇总-县级财政报表附表 3" xfId="862"/>
    <cellStyle name="差_2010年全省供养人员 2 2" xfId="863"/>
    <cellStyle name="20% - 强调文字颜色 2 2 2 2" xfId="864"/>
    <cellStyle name="差_汇总-县级财政报表附表 3 2" xfId="865"/>
    <cellStyle name="³£" xfId="866"/>
    <cellStyle name="差_测算结果汇总 2 2 2" xfId="867"/>
    <cellStyle name="差_2010年全省供养人员 2 3" xfId="868"/>
    <cellStyle name="差_2007结算与财力(6.2)" xfId="869"/>
    <cellStyle name="20% - 强调文字颜色 2 2 2 3" xfId="870"/>
    <cellStyle name="差_表一 3 2" xfId="871"/>
    <cellStyle name="差_2010年全省供养人员 3" xfId="872"/>
    <cellStyle name="差_2006年22湖南_财力性转移支付2010年预算参考数 2" xfId="873"/>
    <cellStyle name="百分比 2 2 2 2" xfId="874"/>
    <cellStyle name="差_卫生部门_财力性转移支付2010年预算参考数 3 2" xfId="875"/>
    <cellStyle name="差_12滨州_财力性转移支付2010年预算参考数 2 2 2" xfId="876"/>
    <cellStyle name="20% - 强调文字颜色 2 2 3" xfId="877"/>
    <cellStyle name="差_汇总-县级财政报表附表 4" xfId="878"/>
    <cellStyle name="差_其他部门(按照总人口测算）—20080416_县市旗测算-新科目（含人口规模效应）_省级财力12.12" xfId="879"/>
    <cellStyle name="差_2006年27重庆 2 2 2" xfId="880"/>
    <cellStyle name="差_2006年22湖南_财力性转移支付2010年预算参考数 5" xfId="881"/>
    <cellStyle name="20% - 强调文字颜色 2 2 6" xfId="882"/>
    <cellStyle name="Accent2 - 60% 3" xfId="883"/>
    <cellStyle name="差_河南 缺口县区测算(地方填报) 2" xfId="884"/>
    <cellStyle name="差_14安徽_财力性转移支付2010年预算参考数 2 2" xfId="885"/>
    <cellStyle name="20% - 强调文字颜色 2 2 7" xfId="886"/>
    <cellStyle name="差_2010省对市县转移支付测算表(10-21）_2014省级收入12.2（更新后）" xfId="887"/>
    <cellStyle name="Accent2 - 60% 4" xfId="888"/>
    <cellStyle name="Ç§·öî»" xfId="889"/>
    <cellStyle name="差_河南 缺口县区测算(地方填报) 3" xfId="890"/>
    <cellStyle name="20% - 强调文字颜色 2 2_3.2017全省支出" xfId="891"/>
    <cellStyle name="60% - 强调文字颜色 3 2 2 2" xfId="892"/>
    <cellStyle name="Ç§·öî»[0] 2" xfId="893"/>
    <cellStyle name="3_03-17" xfId="894"/>
    <cellStyle name="20% - 强调文字颜色 2 3" xfId="895"/>
    <cellStyle name="差_2016年中原银行税收基数短收市县负担情况表 2" xfId="896"/>
    <cellStyle name="60% - 强调文字颜色 3 2 2 2 2" xfId="897"/>
    <cellStyle name="差_2008计算资料（8月11日终稿） 2 3" xfId="898"/>
    <cellStyle name="3_03-17 2" xfId="899"/>
    <cellStyle name="20% - 强调文字颜色 2 3 2" xfId="900"/>
    <cellStyle name="差_2016年中原银行税收基数短收市县负担情况表 2 2" xfId="901"/>
    <cellStyle name="60% - 强调文字颜色 3 2 2 3" xfId="902"/>
    <cellStyle name="20% - 强调文字颜色 2 4" xfId="903"/>
    <cellStyle name="差_2016年中原银行税收基数短收市县负担情况表 3" xfId="904"/>
    <cellStyle name="20% - 强调文字颜色 3 2" xfId="905"/>
    <cellStyle name="Currency_04" xfId="906"/>
    <cellStyle name="差_教育(按照总人口测算）—20080416 2 2 2" xfId="907"/>
    <cellStyle name="Heading 2" xfId="908"/>
    <cellStyle name="40% - 强调文字颜色 4 2 7" xfId="909"/>
    <cellStyle name="20% - 强调文字颜色 3 2 2" xfId="910"/>
    <cellStyle name="差_2007年结算已定项目对账单 3" xfId="911"/>
    <cellStyle name="20% - 强调文字颜色 3 2 2 2" xfId="912"/>
    <cellStyle name="Accent4 8" xfId="913"/>
    <cellStyle name="差_Book1 5" xfId="914"/>
    <cellStyle name="20% - 强调文字颜色 3 2 3" xfId="915"/>
    <cellStyle name="20% - 强调文字颜色 3 2 4" xfId="916"/>
    <cellStyle name="差_2009年省对市县转移支付测算表(9.27)_省级财力12.12" xfId="917"/>
    <cellStyle name="Accent1 3 2" xfId="918"/>
    <cellStyle name="20% - 强调文字颜色 3 2 6" xfId="919"/>
    <cellStyle name="差_复件 2012年地方财政公共预算分级平衡情况表（5 3 2" xfId="920"/>
    <cellStyle name="差_20 2007年河南结算单 2 3" xfId="921"/>
    <cellStyle name="20% - 强调文字颜色 3 2_3.2017全省支出" xfId="922"/>
    <cellStyle name="Accent6 - 40% 2 2" xfId="923"/>
    <cellStyle name="60% - 强调文字颜色 3 2 3 3" xfId="924"/>
    <cellStyle name="60% - 强调文字颜色 1 2" xfId="925"/>
    <cellStyle name="Accent4 2 2 2" xfId="926"/>
    <cellStyle name="Accent6 2 2" xfId="927"/>
    <cellStyle name="20% - 强调文字颜色 3 4" xfId="928"/>
    <cellStyle name="差_财力差异计算表(不含非农业区)_2014省级收入及财力12.12（更新后）" xfId="929"/>
    <cellStyle name="Heading 4" xfId="930"/>
    <cellStyle name="差_测算结果_财力性转移支付2010年预算参考数 2" xfId="931"/>
    <cellStyle name="40% - 强调文字颜色 5 2 7" xfId="932"/>
    <cellStyle name="20% - 强调文字颜色 4 2 2" xfId="933"/>
    <cellStyle name="差_30云南_1_财力性转移支付2010年预算参考数 3 2" xfId="934"/>
    <cellStyle name="差_2010年收入预测表（20091218)） 2 2" xfId="935"/>
    <cellStyle name="3" xfId="936"/>
    <cellStyle name="20% - 着色 5" xfId="937"/>
    <cellStyle name="差_2006年22湖南 2 3" xfId="938"/>
    <cellStyle name="20% - 强调文字颜色 4 2 2 2" xfId="939"/>
    <cellStyle name="差_2010年收入预测表（20091218)） 2 3" xfId="940"/>
    <cellStyle name="20% - 着色 6" xfId="941"/>
    <cellStyle name="百_封面" xfId="942"/>
    <cellStyle name="差_省电力2008年 工作表_附表1-6" xfId="943"/>
    <cellStyle name="差_2008年支出调整 3 2" xfId="944"/>
    <cellStyle name="Accent2 - 20%" xfId="945"/>
    <cellStyle name="20% - 强调文字颜色 4 2 2 3" xfId="946"/>
    <cellStyle name="差_表一_2014省级收入及财力12.12（更新后）" xfId="947"/>
    <cellStyle name="20% - 强调文字颜色 4 2 6" xfId="948"/>
    <cellStyle name="差_省级明细_2016年预算草案1.13_2017年预算草案（债务）" xfId="949"/>
    <cellStyle name="Accent2 3 2" xfId="950"/>
    <cellStyle name="20% - 强调文字颜色 4 2 7" xfId="951"/>
    <cellStyle name="Accent2 3 3" xfId="952"/>
    <cellStyle name="20% - 强调文字颜色 4 3" xfId="953"/>
    <cellStyle name="差_30云南_1_财力性转移支付2010年预算参考数 4" xfId="954"/>
    <cellStyle name="Accent6 - 60% 2 2" xfId="955"/>
    <cellStyle name="差_0605石屏县 5" xfId="956"/>
    <cellStyle name="20% - 强调文字颜色 4 3 2" xfId="957"/>
    <cellStyle name="Accent6 - 60% 2 2 2" xfId="958"/>
    <cellStyle name="Accent1 10" xfId="959"/>
    <cellStyle name="20% - 强调文字颜色 5 2" xfId="960"/>
    <cellStyle name="Currency 9" xfId="961"/>
    <cellStyle name="40% - 着色 2" xfId="962"/>
    <cellStyle name="差_卫生(按照总人口测算）—20080416_不含人员经费系数_2014省级收入及财力12.12（更新后）" xfId="963"/>
    <cellStyle name="40% - 强调文字颜色 6 2 7" xfId="964"/>
    <cellStyle name="20% - 强调文字颜色 5 2 2" xfId="965"/>
    <cellStyle name="20% - 强调文字颜色 5 2 2 3" xfId="966"/>
    <cellStyle name="40% - 着色 3" xfId="967"/>
    <cellStyle name="差_教育(按照总人口测算）—20080416_县市旗测算-新科目（含人口规模效应） 2 2" xfId="968"/>
    <cellStyle name="3￡1 2" xfId="969"/>
    <cellStyle name="20% - 强调文字颜色 5 2 3" xfId="970"/>
    <cellStyle name="40% - 着色 4" xfId="971"/>
    <cellStyle name="差_教育(按照总人口测算）—20080416_县市旗测算-新科目（含人口规模效应） 2 3" xfId="972"/>
    <cellStyle name="20% - 强调文字颜色 5 2 4" xfId="973"/>
    <cellStyle name="40% - 着色 5" xfId="974"/>
    <cellStyle name="差_分析缺口率_财力性转移支付2010年预算参考数 2 2 2" xfId="975"/>
    <cellStyle name="20% - 强调文字颜色 5 2 5" xfId="976"/>
    <cellStyle name="差_不含人员经费系数_2014省级收入及财力12.12（更新后）" xfId="977"/>
    <cellStyle name="差_2012年结余使用" xfId="978"/>
    <cellStyle name="表标题 2" xfId="979"/>
    <cellStyle name="差_22湖南_2014省级收入及财力12.12（更新后）" xfId="980"/>
    <cellStyle name="差_市辖区测算20080510_不含人员经费系数 2 2" xfId="981"/>
    <cellStyle name="20% - 强调文字颜色 6 2_3.2017全省支出" xfId="982"/>
    <cellStyle name="40% - 着色 6" xfId="983"/>
    <cellStyle name="差_2006年33甘肃 2 2" xfId="984"/>
    <cellStyle name="Accent3 3 2" xfId="985"/>
    <cellStyle name="20% - 强调文字颜色 5 2 6" xfId="986"/>
    <cellStyle name="差_2006年33甘肃 2 3" xfId="987"/>
    <cellStyle name="Accent3 3 3" xfId="988"/>
    <cellStyle name="差_财政供养人员 3 2" xfId="989"/>
    <cellStyle name="20% - 强调文字颜色 5 2 7" xfId="990"/>
    <cellStyle name="差_省电力2008年 工作表 2" xfId="991"/>
    <cellStyle name="20% - 强调文字颜色 5 2_3.2017全省支出" xfId="992"/>
    <cellStyle name="Accent1 - 20% 3 2" xfId="993"/>
    <cellStyle name="差_Xl0000336 3" xfId="994"/>
    <cellStyle name="差_2006年水利统计指标统计表_财力性转移支付2010年预算参考数 2 2" xfId="995"/>
    <cellStyle name="Accent3 16" xfId="996"/>
    <cellStyle name="20% - 强调文字颜色 5 3" xfId="997"/>
    <cellStyle name="Accent1 11" xfId="998"/>
    <cellStyle name="Accent6 - 60% 3 2" xfId="999"/>
    <cellStyle name="百分比 3" xfId="1000"/>
    <cellStyle name="20% - 强调文字颜色 5 3 2" xfId="1001"/>
    <cellStyle name="差_2008结算与财力(最终) 2 2" xfId="1002"/>
    <cellStyle name="60% - 强调文字颜色 6 2 4" xfId="1003"/>
    <cellStyle name="20% - 强调文字颜色 6 2" xfId="1004"/>
    <cellStyle name="Accent3 - 40% 3 2" xfId="1005"/>
    <cellStyle name="差_安徽 缺口县区测算(地方填报)1 2" xfId="1006"/>
    <cellStyle name="20% - 强调文字颜色 6 2 3" xfId="1007"/>
    <cellStyle name="Accent6 - 20% 4" xfId="1008"/>
    <cellStyle name="差_00省级(打印)" xfId="1009"/>
    <cellStyle name="差_20161017---核定基数定表 5" xfId="1010"/>
    <cellStyle name="20% - 强调文字颜色 6 2 4" xfId="1011"/>
    <cellStyle name="Æõ 2" xfId="1012"/>
    <cellStyle name="差_09黑龙江 2" xfId="1013"/>
    <cellStyle name="百_NJ09-08 2" xfId="1014"/>
    <cellStyle name="差_安徽 缺口县区测算(地方填报)1 3" xfId="1015"/>
    <cellStyle name="差_汇总表 2 2 2" xfId="1016"/>
    <cellStyle name="20% - 强调文字颜色 6 2 5" xfId="1017"/>
    <cellStyle name="20% - 强调文字颜色 6 2 6" xfId="1018"/>
    <cellStyle name="Accent3 - 40%" xfId="1019"/>
    <cellStyle name="Accent4 3 2" xfId="1020"/>
    <cellStyle name="20% - 强调文字颜色 6 2 7" xfId="1021"/>
    <cellStyle name="Accent4 3 3" xfId="1022"/>
    <cellStyle name="差_2006年28四川_财力性转移支付2010年预算参考数 3 2" xfId="1023"/>
    <cellStyle name="差_09黑龙江 5" xfId="1024"/>
    <cellStyle name="Accent5 - 60% 3 2" xfId="1025"/>
    <cellStyle name="差_Xl0000335 2 2" xfId="1026"/>
    <cellStyle name="差_2008结算与财力(最终) 2 3" xfId="1027"/>
    <cellStyle name="差_2006年30云南 2" xfId="1028"/>
    <cellStyle name="60% - 强调文字颜色 6 2 5" xfId="1029"/>
    <cellStyle name="20% - 强调文字颜色 6 3" xfId="1030"/>
    <cellStyle name="差_2006年30云南 2 2" xfId="1031"/>
    <cellStyle name="20% - 强调文字颜色 6 3 2" xfId="1032"/>
    <cellStyle name="差_分析缺口率 2 3" xfId="1033"/>
    <cellStyle name="百_NJ17-60 2" xfId="1034"/>
    <cellStyle name="60% - 强调文字颜色 5 2 2 4" xfId="1035"/>
    <cellStyle name="20% - 着色 4" xfId="1036"/>
    <cellStyle name="40% - Accent1" xfId="1037"/>
    <cellStyle name="差_2008年财政收支预算草案(1.4)_基金汇总" xfId="1038"/>
    <cellStyle name="差_省级明细_23" xfId="1039"/>
    <cellStyle name="3 2" xfId="1040"/>
    <cellStyle name="差_2010年收入预测表（20091218)） 2 2 2" xfId="1041"/>
    <cellStyle name="Accent5 3" xfId="1042"/>
    <cellStyle name="3?" xfId="1043"/>
    <cellStyle name="差_2007年收支情况及2008年收支预计表(汇总表)" xfId="1044"/>
    <cellStyle name="Accent5 3 2" xfId="1045"/>
    <cellStyle name="差_2011年全省及省级预计12-31 3" xfId="1046"/>
    <cellStyle name="3? 2" xfId="1047"/>
    <cellStyle name="差_2007年收支情况及2008年收支预计表(汇总表) 2" xfId="1048"/>
    <cellStyle name="差_2007年中央财政与河南省财政年终决算结算单_2014省级收入12.2（更新后）" xfId="1049"/>
    <cellStyle name="百 2" xfId="1050"/>
    <cellStyle name="3?ê" xfId="1051"/>
    <cellStyle name="40% - 强调文字颜色 1 4" xfId="1052"/>
    <cellStyle name="3?ê 2" xfId="1053"/>
    <cellStyle name="差_1_财力性转移支付2010年预算参考数" xfId="1054"/>
    <cellStyle name="60% - 强调文字颜色 5 3" xfId="1055"/>
    <cellStyle name="差_05潍坊" xfId="1056"/>
    <cellStyle name="3_04-19" xfId="1057"/>
    <cellStyle name="40% - 强调文字颜色 5 3 2" xfId="1058"/>
    <cellStyle name="RowLevel_0" xfId="1059"/>
    <cellStyle name="差_1_财力性转移支付2010年预算参考数 2 3" xfId="1060"/>
    <cellStyle name="差_汇总表_省级财力12.12" xfId="1061"/>
    <cellStyle name="差_2 4" xfId="1062"/>
    <cellStyle name="60% - 强调文字颜色 5 3 2" xfId="1063"/>
    <cellStyle name="差_05潍坊 2" xfId="1064"/>
    <cellStyle name="差_市辖区测算20080510_民生政策最低支出需求_财力性转移支付2010年预算参考数 3 2" xfId="1065"/>
    <cellStyle name="差_市辖区测算20080510_民生政策最低支出需求 2 3" xfId="1066"/>
    <cellStyle name="差_21.2017年全省基金收入" xfId="1067"/>
    <cellStyle name="Percent 6" xfId="1068"/>
    <cellStyle name="³£ 5" xfId="1069"/>
    <cellStyle name="3_04-19 2" xfId="1070"/>
    <cellStyle name="差_分县成本差异系数_民生政策最低支出需求_财力性转移支付2010年预算参考数 3 2" xfId="1071"/>
    <cellStyle name="差_分县成本差异系数_民生政策最低支出需求 2 3" xfId="1072"/>
    <cellStyle name="差_2007结算与财力(6.2) 5" xfId="1073"/>
    <cellStyle name="40% - 强调文字颜色 2 2 6" xfId="1074"/>
    <cellStyle name="3_2005-18 2" xfId="1075"/>
    <cellStyle name="差_测算结果" xfId="1076"/>
    <cellStyle name="3_2005-19 2" xfId="1077"/>
    <cellStyle name="3_封面" xfId="1078"/>
    <cellStyle name="3_封面 2" xfId="1079"/>
    <cellStyle name="差_2009年省与市县结算（最终）" xfId="1080"/>
    <cellStyle name="60% - 强调文字颜色 4 2 5" xfId="1081"/>
    <cellStyle name="Accent3 3 2 2" xfId="1082"/>
    <cellStyle name="差_2006年33甘肃 2 2 2" xfId="1083"/>
    <cellStyle name="3¡" xfId="1084"/>
    <cellStyle name="表标题 3 2" xfId="1085"/>
    <cellStyle name="3¡ 2" xfId="1086"/>
    <cellStyle name="Accent6 - 40% 2 2 2" xfId="1087"/>
    <cellStyle name="Accent1 9" xfId="1088"/>
    <cellStyle name="差_省级明细_冬梅3_收入汇总" xfId="1089"/>
    <cellStyle name="3￡" xfId="1090"/>
    <cellStyle name="Accent1 9 2" xfId="1091"/>
    <cellStyle name="差_2008年支出调整 3" xfId="1092"/>
    <cellStyle name="3￡ 2" xfId="1093"/>
    <cellStyle name="Percent 3" xfId="1094"/>
    <cellStyle name="³£ 2" xfId="1095"/>
    <cellStyle name="差_人员工资和公用经费_2014省级收入12.2（更新后）" xfId="1096"/>
    <cellStyle name="差_农林水和城市维护标准支出20080505－县区合计_不含人员经费系数_财力性转移支付2010年预算参考数 2" xfId="1097"/>
    <cellStyle name="差_财政厅编制用表（2011年报省人大）_基金汇总" xfId="1098"/>
    <cellStyle name="Calc Currency (0)" xfId="1099"/>
    <cellStyle name="3￡ 3" xfId="1100"/>
    <cellStyle name="Percent 4" xfId="1101"/>
    <cellStyle name="³£ 3" xfId="1102"/>
    <cellStyle name="60% - 强调文字颜色 1 2 3 2" xfId="1103"/>
    <cellStyle name="差_2007年一般预算支出剔除_2014省级收入及财力12.12（更新后）" xfId="1104"/>
    <cellStyle name="差_2011年全省及省级预计2011-12-12 2 2" xfId="1105"/>
    <cellStyle name="差_市辖区测算20080510_民生政策最低支出需求 2 2" xfId="1106"/>
    <cellStyle name="差_其他部门(按照总人口测算）—20080416_不含人员经费系数_财力性转移支付2010年预算参考数 3 2" xfId="1107"/>
    <cellStyle name="Percent 5" xfId="1108"/>
    <cellStyle name="Accent2 2 2 2" xfId="1109"/>
    <cellStyle name="³£ 4" xfId="1110"/>
    <cellStyle name="60% - 强调文字颜色 1 2 3 3" xfId="1111"/>
    <cellStyle name="差_2006年34青海_财力性转移支付2010年预算参考数 3 2" xfId="1112"/>
    <cellStyle name="差_2011年全省及省级预计2011-12-12 2 3" xfId="1113"/>
    <cellStyle name="差_农林水和城市维护标准支出20080505－县区合计_不含人员经费系数_财力性转移支付2010年预算参考数 4" xfId="1114"/>
    <cellStyle name="Accent6 7 2" xfId="1115"/>
    <cellStyle name="3￡ 5" xfId="1116"/>
    <cellStyle name="60% - 强调文字颜色 6 2" xfId="1117"/>
    <cellStyle name="60% - 强调文字颜色 6 3" xfId="1118"/>
    <cellStyle name="差_农林水和城市维护标准支出20080505－县区合计_不含人员经费系数_财力性转移支付2010年预算参考数 5" xfId="1119"/>
    <cellStyle name="3￡ 6" xfId="1120"/>
    <cellStyle name="差_2006年30云南 2 2 2" xfId="1121"/>
    <cellStyle name="差_河南 缺口县区测算(地方填报白) 2 2 2" xfId="1122"/>
    <cellStyle name="百_2005-18 2" xfId="1123"/>
    <cellStyle name="Percent 7" xfId="1124"/>
    <cellStyle name="³£ 6" xfId="1125"/>
    <cellStyle name="Explanatory Text" xfId="1126"/>
    <cellStyle name="60% - 强调文字颜色 4 2_3.2017全省支出" xfId="1127"/>
    <cellStyle name="差_财力差异计算表(不含非农业区) 2 2 2" xfId="1128"/>
    <cellStyle name="差_2009年结算（最终） 4" xfId="1129"/>
    <cellStyle name="60% - 强调文字颜色 6 4" xfId="1130"/>
    <cellStyle name="百分比 3 2 2" xfId="1131"/>
    <cellStyle name="3￡ 7" xfId="1132"/>
    <cellStyle name="Percent 8" xfId="1133"/>
    <cellStyle name="³£ 7" xfId="1134"/>
    <cellStyle name="差_2_财力性转移支付2010年预算参考数 2 2 2" xfId="1135"/>
    <cellStyle name="3￡ 8" xfId="1136"/>
    <cellStyle name="差_Book1_2012年省级平衡简表（用）" xfId="1137"/>
    <cellStyle name="Percent 9" xfId="1138"/>
    <cellStyle name="³£ 8" xfId="1139"/>
    <cellStyle name="3￡ 9" xfId="1140"/>
    <cellStyle name="差_汇总表 4" xfId="1141"/>
    <cellStyle name="差_Book2 3 2" xfId="1142"/>
    <cellStyle name="Accent5 6 2" xfId="1143"/>
    <cellStyle name="差_30云南_1_2014省级收入及财力12.12（更新后）" xfId="1144"/>
    <cellStyle name="差_2008年全省人员信息 2 3" xfId="1145"/>
    <cellStyle name="³£ 9" xfId="1146"/>
    <cellStyle name="差_2012年省级平衡简表（用） 2 2" xfId="1147"/>
    <cellStyle name="3￡1" xfId="1148"/>
    <cellStyle name="差_财政供养人员_2014省级收入12.2（更新后）" xfId="1149"/>
    <cellStyle name="³£¹æ" xfId="1150"/>
    <cellStyle name="差_市辖区测算20080510_民生政策最低支出需求_财力性转移支付2010年预算参考数 5" xfId="1151"/>
    <cellStyle name="³£¹æ 2" xfId="1152"/>
    <cellStyle name="40% - Accent3" xfId="1153"/>
    <cellStyle name="标题 1 3_1.3日 2017年预算草案 - 副本" xfId="1154"/>
    <cellStyle name="差_市辖区测算20080510_2014省级收入12.2（更新后）" xfId="1155"/>
    <cellStyle name="Normal - Style1" xfId="1156"/>
    <cellStyle name="40% - Accent4" xfId="1157"/>
    <cellStyle name="40% - Accent5" xfId="1158"/>
    <cellStyle name="差_省级明细_2016年预算草案1.13_支出汇总" xfId="1159"/>
    <cellStyle name="差_财政供养人员_省级财力12.12" xfId="1160"/>
    <cellStyle name="40% - Accent6" xfId="1161"/>
    <cellStyle name="Comma 9" xfId="1162"/>
    <cellStyle name="40% - 强调文字颜色 1 2" xfId="1163"/>
    <cellStyle name="差_12滨州 2 2" xfId="1164"/>
    <cellStyle name="差_2010.10.30 2 2 2" xfId="1165"/>
    <cellStyle name="40% - 强调文字颜色 1 2 2" xfId="1166"/>
    <cellStyle name="百_NJ18-01" xfId="1167"/>
    <cellStyle name="差_12滨州 2 2 2" xfId="1168"/>
    <cellStyle name="40% - 强调文字颜色 6 2 2 3" xfId="1169"/>
    <cellStyle name="40% - 强调文字颜色 1 2 3" xfId="1170"/>
    <cellStyle name="百_NJ18-02" xfId="1171"/>
    <cellStyle name="40% - 强调文字颜色 1 2 4" xfId="1172"/>
    <cellStyle name="百_NJ18-03" xfId="1173"/>
    <cellStyle name="差_核定人数下发表 2 2 2" xfId="1174"/>
    <cellStyle name="40% - 强调文字颜色 1 2 5" xfId="1175"/>
    <cellStyle name="百_NJ18-04" xfId="1176"/>
    <cellStyle name="差_农林水和城市维护标准支出20080505－县区合计_财力性转移支付2010年预算参考数 2 2 2" xfId="1177"/>
    <cellStyle name="标题 2 2 2 2" xfId="1178"/>
    <cellStyle name="40% - 强调文字颜色 1 2 7" xfId="1179"/>
    <cellStyle name="百_NJ18-06" xfId="1180"/>
    <cellStyle name="百_NJ18-11" xfId="1181"/>
    <cellStyle name="差_2008年预计支出与2007年对比 2 2" xfId="1182"/>
    <cellStyle name="差_2012年结算与财力5.3" xfId="1183"/>
    <cellStyle name="差_不含人员经费系数" xfId="1184"/>
    <cellStyle name="40% - 强调文字颜色 1 2_3.2017全省支出" xfId="1185"/>
    <cellStyle name="差_河南 缺口县区测算(地方填报) 2 3" xfId="1186"/>
    <cellStyle name="40% - 强调文字颜色 5 2 4" xfId="1187"/>
    <cellStyle name="差_2_2014省级收入12.2（更新后）" xfId="1188"/>
    <cellStyle name="差_20111127汇报附表（8张） 5" xfId="1189"/>
    <cellStyle name="Ç§î»[0]" xfId="1190"/>
    <cellStyle name="百_NJ17-34 2" xfId="1191"/>
    <cellStyle name="40% - 强调文字颜色 1 3" xfId="1192"/>
    <cellStyle name="差_12滨州 2 3" xfId="1193"/>
    <cellStyle name="Ç§î»[0] 2" xfId="1194"/>
    <cellStyle name="Accent6 10" xfId="1195"/>
    <cellStyle name="40% - 强调文字颜色 1 3 2" xfId="1196"/>
    <cellStyle name="40% - 强调文字颜色 2 2 2" xfId="1197"/>
    <cellStyle name="差_省级明细_支出汇总" xfId="1198"/>
    <cellStyle name="40% - 强调文字颜色 2 2 2 2" xfId="1199"/>
    <cellStyle name="40% - 强调文字颜色 2 2 3" xfId="1200"/>
    <cellStyle name="差_附表_财力性转移支付2010年预算参考数 2" xfId="1201"/>
    <cellStyle name="Accent5 - 20% 2 2" xfId="1202"/>
    <cellStyle name="差_核定人数下发表_财力性转移支付2010年预算参考数 2 2 2" xfId="1203"/>
    <cellStyle name="40% - 强调文字颜色 2 2 4" xfId="1204"/>
    <cellStyle name="差_附表_财力性转移支付2010年预算参考数 3" xfId="1205"/>
    <cellStyle name="Accent5 - 20% 2 3" xfId="1206"/>
    <cellStyle name="差_2007年中央财政与河南省财政年终决算结算单_附表1-6" xfId="1207"/>
    <cellStyle name="40% - 强调文字颜色 2 2 5" xfId="1208"/>
    <cellStyle name="40% - 强调文字颜色 2 3 2" xfId="1209"/>
    <cellStyle name="差_2006年27重庆 5" xfId="1210"/>
    <cellStyle name="差_2006年33甘肃" xfId="1211"/>
    <cellStyle name="40% - 强调文字颜色 3 2" xfId="1212"/>
    <cellStyle name="差_核定人数下发表_财力性转移支付2010年预算参考数 3" xfId="1213"/>
    <cellStyle name="差_14安徽_省级财力12.12" xfId="1214"/>
    <cellStyle name="差_2008年全省汇总收支计算表_财力性转移支付2010年预算参考数 2 3" xfId="1215"/>
    <cellStyle name="40% - 强调文字颜色 3 2 2" xfId="1216"/>
    <cellStyle name="差_成本差异系数（含人口规模）_财力性转移支付2010年预算参考数 2" xfId="1217"/>
    <cellStyle name="40% - 强调文字颜色 3 2 4" xfId="1218"/>
    <cellStyle name="40% - 强调文字颜色 3 2 2 2" xfId="1219"/>
    <cellStyle name="差_1604月报 3" xfId="1220"/>
    <cellStyle name="差_市辖区测算20080510" xfId="1221"/>
    <cellStyle name="差_成本差异系数（含人口规模）_财力性转移支付2010年预算参考数 3" xfId="1222"/>
    <cellStyle name="40% - 强调文字颜色 3 2 5" xfId="1223"/>
    <cellStyle name="差_其他部门(按照总人口测算）—20080416_县市旗测算-新科目（含人口规模效应） 3 2" xfId="1224"/>
    <cellStyle name="40% - 强调文字颜色 3 2 2 3" xfId="1225"/>
    <cellStyle name="差_1604月报 4" xfId="1226"/>
    <cellStyle name="差_汇总-县级财政报表附表 2" xfId="1227"/>
    <cellStyle name="差_成本差异系数（含人口规模）_财力性转移支付2010年预算参考数 4" xfId="1228"/>
    <cellStyle name="40% - 强调文字颜色 3 2 6" xfId="1229"/>
    <cellStyle name="差_1604月报 5" xfId="1230"/>
    <cellStyle name="40% - 强调文字颜色 3 3" xfId="1231"/>
    <cellStyle name="差_核定人数下发表_财力性转移支付2010年预算参考数 4" xfId="1232"/>
    <cellStyle name="差_2008年支出调整_财力性转移支付2010年预算参考数 2" xfId="1233"/>
    <cellStyle name="差_省电力2008年 工作表 2 4" xfId="1234"/>
    <cellStyle name="40% - 强调文字颜色 3 3 2" xfId="1235"/>
    <cellStyle name="差_2007年收支情况及2008年收支预计表(汇总表)_财力性转移支付2010年预算参考数 2 3" xfId="1236"/>
    <cellStyle name="差_2008年支出调整_财力性转移支付2010年预算参考数 2 2" xfId="1237"/>
    <cellStyle name="40% - 强调文字颜色 3 4" xfId="1238"/>
    <cellStyle name="差_核定人数下发表_财力性转移支付2010年预算参考数 5" xfId="1239"/>
    <cellStyle name="差_2008年支出调整_财力性转移支付2010年预算参考数 3" xfId="1240"/>
    <cellStyle name="40% - 强调文字颜色 4 2 2 3" xfId="1241"/>
    <cellStyle name="差_河南省----2009-05-21（补充数据）_基金汇总" xfId="1242"/>
    <cellStyle name="差_09黑龙江_财力性转移支付2010年预算参考数 3" xfId="1243"/>
    <cellStyle name="差_2012年省级平衡表" xfId="1244"/>
    <cellStyle name="差_青海 缺口县区测算(地方填报)_财力性转移支付2010年预算参考数 2 2 2" xfId="1245"/>
    <cellStyle name="差_河南 缺口县区测算(地方填报白) 4" xfId="1246"/>
    <cellStyle name="差_3.2017全省支出" xfId="1247"/>
    <cellStyle name="40% - 强调文字颜色 4 2 5" xfId="1248"/>
    <cellStyle name="40% - 强调文字颜色 4 3" xfId="1249"/>
    <cellStyle name="差_国有资本经营预算（2011年报省人大） 2 2" xfId="1250"/>
    <cellStyle name="差_12滨州" xfId="1251"/>
    <cellStyle name="差_2010.10.30 2" xfId="1252"/>
    <cellStyle name="60% - 强调文字颜色 5 2 2 2 2" xfId="1253"/>
    <cellStyle name="40% - 强调文字颜色 5 2" xfId="1254"/>
    <cellStyle name="60% - 强调文字颜色 4 3" xfId="1255"/>
    <cellStyle name="40% - 强调文字颜色 5 2 2" xfId="1256"/>
    <cellStyle name="差_2006年30云南 4" xfId="1257"/>
    <cellStyle name="差_20111127汇报附表（8张） 3" xfId="1258"/>
    <cellStyle name="差_分县成本差异系数_不含人员经费系数_财力性转移支付2010年预算参考数 5" xfId="1259"/>
    <cellStyle name="Check Cell" xfId="1260"/>
    <cellStyle name="60% - 强调文字颜色 4 3 2" xfId="1261"/>
    <cellStyle name="差_市辖区测算-新科目（20080626）_民生政策最低支出需求_2014省级收入及财力12.12（更新后）" xfId="1262"/>
    <cellStyle name="40% - 强调文字颜色 5 2 2 2" xfId="1263"/>
    <cellStyle name="差_20111127汇报附表（8张） 3 2" xfId="1264"/>
    <cellStyle name="60% - 强调文字颜色 4 4" xfId="1265"/>
    <cellStyle name="差_2008年全省汇总收支计算表 2" xfId="1266"/>
    <cellStyle name="差_河南 缺口县区测算(地方填报) 2 2" xfId="1267"/>
    <cellStyle name="Accent2 - 60% 3 2" xfId="1268"/>
    <cellStyle name="40% - 强调文字颜色 5 2 3" xfId="1269"/>
    <cellStyle name="差_2006年30云南 5" xfId="1270"/>
    <cellStyle name="差_20111127汇报附表（8张） 4" xfId="1271"/>
    <cellStyle name="差_省级明细_代编全省支出预算修改 2" xfId="1272"/>
    <cellStyle name="差_Xl0000068_收入汇总" xfId="1273"/>
    <cellStyle name="40% - 强调文字颜色 5 2 5" xfId="1274"/>
    <cellStyle name="Norma,_laroux_4_营业在建 (2)_E21" xfId="1275"/>
    <cellStyle name="40% - 强调文字颜色 5 2 6" xfId="1276"/>
    <cellStyle name="Accent6 11" xfId="1277"/>
    <cellStyle name="差_省级明细_2017年预算草案（债务）" xfId="1278"/>
    <cellStyle name="40% - 强调文字颜色 5 2_3.2017全省支出" xfId="1279"/>
    <cellStyle name="40% - 强调文字颜色 6 2" xfId="1280"/>
    <cellStyle name="40% - 强调文字颜色 6 2 2" xfId="1281"/>
    <cellStyle name="差_成本差异系数（含人口规模） 5" xfId="1282"/>
    <cellStyle name="40% - 强调文字颜色 6 2 2 2" xfId="1283"/>
    <cellStyle name="60% - 强调文字颜色 2 2 6" xfId="1284"/>
    <cellStyle name="40% - 强调文字颜色 6 2 3" xfId="1285"/>
    <cellStyle name="40% - 强调文字颜色 6 2 4" xfId="1286"/>
    <cellStyle name="差_人员工资和公用经费_财力性转移支付2010年预算参考数" xfId="1287"/>
    <cellStyle name="差_20171126--2018年省级收入预算（打印）" xfId="1288"/>
    <cellStyle name="40% - 强调文字颜色 6 2 5" xfId="1289"/>
    <cellStyle name="40% - 强调文字颜色 6 2 6" xfId="1290"/>
    <cellStyle name="40% - 着色 1" xfId="1291"/>
    <cellStyle name="差_教育(按照总人口测算）—20080416_县市旗测算-新科目（含人口规模效应）_财力性转移支付2010年预算参考数 2 3" xfId="1292"/>
    <cellStyle name="标题 2 2 5" xfId="1293"/>
    <cellStyle name="差_农林水和城市维护标准支出20080505－县区合计_民生政策最低支出需求_财力性转移支付2010年预算参考数 2" xfId="1294"/>
    <cellStyle name="Accent2 - 40% 2 2 2" xfId="1295"/>
    <cellStyle name="百_NJ17-39 2" xfId="1296"/>
    <cellStyle name="差_2011年预算大表11-26_支出汇总" xfId="1297"/>
    <cellStyle name="40% - 强调文字颜色 6 3" xfId="1298"/>
    <cellStyle name="40% - 强调文字颜色 6 3 2" xfId="1299"/>
    <cellStyle name="差_人员工资和公用经费2_财力性转移支付2010年预算参考数 2 2" xfId="1300"/>
    <cellStyle name="差_教育(按照总人口测算）—20080416_不含人员经费系数_财力性转移支付2010年预算参考数 2 2 2" xfId="1301"/>
    <cellStyle name="差_2006年28四川 3" xfId="1302"/>
    <cellStyle name="差_市辖区测算20080510_民生政策最低支出需求 2" xfId="1303"/>
    <cellStyle name="差_其他部门(按照总人口测算）—20080416_不含人员经费系数_财力性转移支付2010年预算参考数 3" xfId="1304"/>
    <cellStyle name="Accent2 2 2" xfId="1305"/>
    <cellStyle name="差_2006年34青海_财力性转移支付2010年预算参考数 3" xfId="1306"/>
    <cellStyle name="60% - Accent6" xfId="1307"/>
    <cellStyle name="差_14安徽 4" xfId="1308"/>
    <cellStyle name="差_2009全省决算表（批复后） 2 2" xfId="1309"/>
    <cellStyle name="Accent6 2 2 2" xfId="1310"/>
    <cellStyle name="60% - 强调文字颜色 5 2 3 3" xfId="1311"/>
    <cellStyle name="60% - 强调文字颜色 1 2 2" xfId="1312"/>
    <cellStyle name="差_2012年结算与财力5.3 2 3" xfId="1313"/>
    <cellStyle name="60% - 强调文字颜色 1 2 2 2 2" xfId="1314"/>
    <cellStyle name="Accent4 - 40% 2 3" xfId="1315"/>
    <cellStyle name="差_07临沂 3" xfId="1316"/>
    <cellStyle name="差_农林水和城市维护标准支出20080505－县区合计_不含人员经费系数_财力性转移支付2010年预算参考数 2 2" xfId="1317"/>
    <cellStyle name="60% - 强调文字颜色 1 2 5" xfId="1318"/>
    <cellStyle name="差_2010省级行政性收费专项收入批复 3" xfId="1319"/>
    <cellStyle name="差_2011年全省及省级预计2011-12-12 4" xfId="1320"/>
    <cellStyle name="60% - 强调文字颜色 1 2_3.2017全省支出" xfId="1321"/>
    <cellStyle name="Accent6 2 3" xfId="1322"/>
    <cellStyle name="60% - 强调文字颜色 1 3" xfId="1323"/>
    <cellStyle name="Accent4 - 20% 2 2" xfId="1324"/>
    <cellStyle name="差_电力公司增值税划转_2014省级收入12.2（更新后）" xfId="1325"/>
    <cellStyle name="60% - 强调文字颜色 1 4" xfId="1326"/>
    <cellStyle name="Grey" xfId="1327"/>
    <cellStyle name="60% - 强调文字颜色 2 2 2 2 2" xfId="1328"/>
    <cellStyle name="60% - 强调文字颜色 2 2 4" xfId="1329"/>
    <cellStyle name="差_1110洱源县 5" xfId="1330"/>
    <cellStyle name="差_2006年27重庆" xfId="1331"/>
    <cellStyle name="60% - 强调文字颜色 2 2 5" xfId="1332"/>
    <cellStyle name="差_2008年财政收支预算草案(1.4)_2017年预算草案（债务）" xfId="1333"/>
    <cellStyle name="差_2010省对市县转移支付测算表(10-21） 3 2" xfId="1334"/>
    <cellStyle name="Accent3 - 60% 4" xfId="1335"/>
    <cellStyle name="差_2008计算资料（8月5） 3" xfId="1336"/>
    <cellStyle name="60% - 强调文字颜色 2 2_3.2017全省支出" xfId="1337"/>
    <cellStyle name="差_安徽 缺口县区测算(地方填报)1_财力性转移支付2010年预算参考数 2" xfId="1338"/>
    <cellStyle name="差_30云南_1_省级财力12.12" xfId="1339"/>
    <cellStyle name="百_NJ17-26 2" xfId="1340"/>
    <cellStyle name="差_省属监狱人员级别表(驻外) 2 2" xfId="1341"/>
    <cellStyle name="差_20河南_2014省级收入及财力12.12（更新后）" xfId="1342"/>
    <cellStyle name="60% - 强调文字颜色 2 3 2" xfId="1343"/>
    <cellStyle name="Accent6 4 2" xfId="1344"/>
    <cellStyle name="60% - 强调文字颜色 3 2" xfId="1345"/>
    <cellStyle name="60% - 强调文字颜色 3 3" xfId="1346"/>
    <cellStyle name="差_2009年财力测算情况11.19" xfId="1347"/>
    <cellStyle name="60% - 强调文字颜色 4 2 2 3" xfId="1348"/>
    <cellStyle name="差_市辖区测算20080510 2 2" xfId="1349"/>
    <cellStyle name="60% - 强调文字颜色 4 2 2 4" xfId="1350"/>
    <cellStyle name="60% - 强调文字颜色 4 2 3 2" xfId="1351"/>
    <cellStyle name="差_安徽 缺口县区测算(地方填报)1_2014省级收入及财力12.12（更新后）" xfId="1352"/>
    <cellStyle name="Accent5 2 2 2" xfId="1353"/>
    <cellStyle name="60% - 强调文字颜色 4 2 3 3" xfId="1354"/>
    <cellStyle name="Accent3 - 20% 2 2" xfId="1355"/>
    <cellStyle name="差_青海 缺口县区测算(地方填报)_2014省级收入及财力12.12（更新后）" xfId="1356"/>
    <cellStyle name="Comma 11" xfId="1357"/>
    <cellStyle name="60% - 强调文字颜色 4 2 4" xfId="1358"/>
    <cellStyle name="差_人员工资和公用经费2_财力性转移支付2010年预算参考数 5" xfId="1359"/>
    <cellStyle name="差_安徽 缺口县区测算(地方填报)1_财力性转移支付2010年预算参考数 3 2" xfId="1360"/>
    <cellStyle name="差_2010年收入预测表（20091230)）_支出汇总" xfId="1361"/>
    <cellStyle name="60% - 强调文字颜色 5 2 3" xfId="1362"/>
    <cellStyle name="Accent2 - 20% 2 3" xfId="1363"/>
    <cellStyle name="百分比 2 2 5" xfId="1364"/>
    <cellStyle name="差_2012年结算与财力5.3 2 2" xfId="1365"/>
    <cellStyle name="60% - 强调文字颜色 5 2 3 2" xfId="1366"/>
    <cellStyle name="差_市辖区测算-新科目（20080626） 2" xfId="1367"/>
    <cellStyle name="60% - 强调文字颜色 5 2 4" xfId="1368"/>
    <cellStyle name="差_2006年水利统计指标统计表 2 2" xfId="1369"/>
    <cellStyle name="60% - 强调文字颜色 6 2 2" xfId="1370"/>
    <cellStyle name="60% - 强调文字颜色 6 2 2 2 2" xfId="1371"/>
    <cellStyle name="差 2 3" xfId="1372"/>
    <cellStyle name="60% - 强调文字颜色 6 2 3" xfId="1373"/>
    <cellStyle name="差_0605石屏县_2014省级收入12.2（更新后）" xfId="1374"/>
    <cellStyle name="60% - 强调文字颜色 6 2 3 2" xfId="1375"/>
    <cellStyle name="Accent5 3 3" xfId="1376"/>
    <cellStyle name="60% - 强调文字颜色 6 2_3.2017全省支出" xfId="1377"/>
    <cellStyle name="差_2011年全省及省级预计12-31 4" xfId="1378"/>
    <cellStyle name="差_2016年财政总决算生成表全套0417 -平衡表 5" xfId="1379"/>
    <cellStyle name="Accent2 - 60%" xfId="1380"/>
    <cellStyle name="差_津补贴保障测算（2010.3.19） 2 3" xfId="1381"/>
    <cellStyle name="60% - 强调文字颜色 6 3 2" xfId="1382"/>
    <cellStyle name="差_同德 3" xfId="1383"/>
    <cellStyle name="差_汇总表4 2 2" xfId="1384"/>
    <cellStyle name="60% - 着色 1" xfId="1385"/>
    <cellStyle name="差_市辖区测算20080510_不含人员经费系数_2014省级收入12.2（更新后）" xfId="1386"/>
    <cellStyle name="Comma_04" xfId="1387"/>
    <cellStyle name="差_同德 4" xfId="1388"/>
    <cellStyle name="差_汇总表4 2 3" xfId="1389"/>
    <cellStyle name="差_分县成本差异系数_不含人员经费系数_2014省级收入12.2（更新后）" xfId="1390"/>
    <cellStyle name="60% - 着色 2" xfId="1391"/>
    <cellStyle name="百_NJ18-03 2" xfId="1392"/>
    <cellStyle name="差_同德 5" xfId="1393"/>
    <cellStyle name="差_测算总表_2014省级收入12.2（更新后）" xfId="1394"/>
    <cellStyle name="60% - 着色 3" xfId="1395"/>
    <cellStyle name="差_20160105省级2016年预算情况表（最新）_收入汇总" xfId="1396"/>
    <cellStyle name="60% - 着色 5" xfId="1397"/>
    <cellStyle name="差_测算结果汇总_财力性转移支付2010年预算参考数 3" xfId="1398"/>
    <cellStyle name="标题 1 3" xfId="1399"/>
    <cellStyle name="差_2012年省级平衡简表（用）" xfId="1400"/>
    <cellStyle name="Accent1" xfId="1401"/>
    <cellStyle name="差_Xl0000335 3 2" xfId="1402"/>
    <cellStyle name="Accent1 - 20% 2 2 2" xfId="1403"/>
    <cellStyle name="差_Book1_基金汇总" xfId="1404"/>
    <cellStyle name="差_22湖南_2014省级收入12.2（更新后）" xfId="1405"/>
    <cellStyle name="差_20 2007年河南结算单_2013省级预算附表" xfId="1406"/>
    <cellStyle name="差_Xl0000335 4" xfId="1407"/>
    <cellStyle name="Accent5 - 60% 5" xfId="1408"/>
    <cellStyle name="Accent1 - 20% 2 3" xfId="1409"/>
    <cellStyle name="差_2006年28四川_财力性转移支付2010年预算参考数 5" xfId="1410"/>
    <cellStyle name="差_财政厅编制用表（2011年报省人大） 2 2 2" xfId="1411"/>
    <cellStyle name="差_财政供养人员_财力性转移支付2010年预算参考数 3" xfId="1412"/>
    <cellStyle name="Accent1 - 40%" xfId="1413"/>
    <cellStyle name="Accent2 12" xfId="1414"/>
    <cellStyle name="差_财政供养人员_财力性转移支付2010年预算参考数 3 2" xfId="1415"/>
    <cellStyle name="Accent1 - 40% 2" xfId="1416"/>
    <cellStyle name="差_省级明细_全省收入代编最新" xfId="1417"/>
    <cellStyle name="Accent1 - 40% 2 2" xfId="1418"/>
    <cellStyle name="差_11大理_财力性转移支付2010年预算参考数 2 3" xfId="1419"/>
    <cellStyle name="差_2009年省对市县转移支付测算表(9.27) 2 3" xfId="1420"/>
    <cellStyle name="差_省级明细_全省收入代编最新 2" xfId="1421"/>
    <cellStyle name="Accent1 - 40% 2 2 2" xfId="1422"/>
    <cellStyle name="Accent3 7 2" xfId="1423"/>
    <cellStyle name="Accent1 - 40% 2 3" xfId="1424"/>
    <cellStyle name="差 2 2" xfId="1425"/>
    <cellStyle name="Accent2 13" xfId="1426"/>
    <cellStyle name="Accent1 - 40% 3" xfId="1427"/>
    <cellStyle name="Accent1 - 40% 3 2" xfId="1428"/>
    <cellStyle name="Accent2 14" xfId="1429"/>
    <cellStyle name="差_其他部门(按照总人口测算）—20080416 2 2" xfId="1430"/>
    <cellStyle name="差_20160105省级2016年预算情况表（最新）_支出汇总" xfId="1431"/>
    <cellStyle name="Accent1 - 40% 4" xfId="1432"/>
    <cellStyle name="Accent1 - 60%" xfId="1433"/>
    <cellStyle name="Accent1 - 60% 2" xfId="1434"/>
    <cellStyle name="百_05 2" xfId="1435"/>
    <cellStyle name="Accent1 - 60% 2 3" xfId="1436"/>
    <cellStyle name="差_12滨州_省级财力12.12" xfId="1437"/>
    <cellStyle name="差_省级明细_冬梅3 2" xfId="1438"/>
    <cellStyle name="Accent1 - 60% 3" xfId="1439"/>
    <cellStyle name="差_2008计算资料（8月5）" xfId="1440"/>
    <cellStyle name="Accent3 - 60% 3" xfId="1441"/>
    <cellStyle name="Accent1 - 60% 3 2" xfId="1442"/>
    <cellStyle name="差_2008计算资料（8月5） 2" xfId="1443"/>
    <cellStyle name="Accent1 - 60% 4" xfId="1444"/>
    <cellStyle name="差_Xl0000336 2 2 2" xfId="1445"/>
    <cellStyle name="差_2007年收支情况及2008年收支预计表(汇总表) 3 2" xfId="1446"/>
    <cellStyle name="差_缺口县区测算(按核定人数)_2014省级收入及财力12.12（更新后）" xfId="1447"/>
    <cellStyle name="Accent1 12" xfId="1448"/>
    <cellStyle name="差_2007年一般预算支出剔除_财力性转移支付2010年预算参考数 2 2" xfId="1449"/>
    <cellStyle name="Accent5 - 40% 2" xfId="1450"/>
    <cellStyle name="Accent1 13" xfId="1451"/>
    <cellStyle name="差_2007年一般预算支出剔除_财力性转移支付2010年预算参考数 2 3" xfId="1452"/>
    <cellStyle name="Accent5 - 40% 4" xfId="1453"/>
    <cellStyle name="Accent1 15" xfId="1454"/>
    <cellStyle name="差_国有资本经营预算（2011年报省人大）_2014省级收入及财力12.12（更新后）" xfId="1455"/>
    <cellStyle name="Accent2 - 60% 2 3" xfId="1456"/>
    <cellStyle name="差_河南省----2009-05-21（补充数据）_收入汇总" xfId="1457"/>
    <cellStyle name="Accent1 16" xfId="1458"/>
    <cellStyle name="差_2007年结算已定项目对账单_2014省级收入及财力12.12（更新后）" xfId="1459"/>
    <cellStyle name="Accent1 2" xfId="1460"/>
    <cellStyle name="差_教育(按照总人口测算）—20080416 3" xfId="1461"/>
    <cellStyle name="Accent1 2 2" xfId="1462"/>
    <cellStyle name="差_省级明细_省级国有资本经营预算表" xfId="1463"/>
    <cellStyle name="Comma 8" xfId="1464"/>
    <cellStyle name="差_省级明细_全省收入代编最新_基金汇总" xfId="1465"/>
    <cellStyle name="差_教育(按照总人口测算）—20080416 3 2" xfId="1466"/>
    <cellStyle name="Accent1 2 2 2" xfId="1467"/>
    <cellStyle name="Percent 10" xfId="1468"/>
    <cellStyle name="Accent1 3" xfId="1469"/>
    <cellStyle name="差_2006年27重庆 3 2" xfId="1470"/>
    <cellStyle name="Accent3 - 60% 5" xfId="1471"/>
    <cellStyle name="差_2008计算资料（8月5） 4" xfId="1472"/>
    <cellStyle name="Accent1 3 2 2" xfId="1473"/>
    <cellStyle name="Accent1 4" xfId="1474"/>
    <cellStyle name="Accent1 4 2" xfId="1475"/>
    <cellStyle name="差_2007年中央财政与河南省财政年终决算结算单" xfId="1476"/>
    <cellStyle name="百_NJ17-22" xfId="1477"/>
    <cellStyle name="Accent1 5 2" xfId="1478"/>
    <cellStyle name="差_缺口县区测算(按2007支出增长25%测算)_财力性转移支付2010年预算参考数 2 2 2" xfId="1479"/>
    <cellStyle name="Accent6 - 40% 4" xfId="1480"/>
    <cellStyle name="Accent1 6 2" xfId="1481"/>
    <cellStyle name="差_11大理 3" xfId="1482"/>
    <cellStyle name="差_卫生(按照总人口测算）—20080416_民生政策最低支出需求 2 3" xfId="1483"/>
    <cellStyle name="Accent1 8 2" xfId="1484"/>
    <cellStyle name="差_卫生(按照总人口测算）—20080416_不含人员经费系数_省级财力12.12" xfId="1485"/>
    <cellStyle name="差_22湖南_财力性转移支付2010年预算参考数 5" xfId="1486"/>
    <cellStyle name="百_NJ17-07 2" xfId="1487"/>
    <cellStyle name="差_缺口消化情况 2 3" xfId="1488"/>
    <cellStyle name="Accent1_2006年33甘肃" xfId="1489"/>
    <cellStyle name="差_0605石屏县_财力性转移支付2010年预算参考数 2 2 2" xfId="1490"/>
    <cellStyle name="差_2008年支出核定 3 2" xfId="1491"/>
    <cellStyle name="差_2009年省对市县转移支付测算表(9.27)_2014省级收入及财力12.12（更新后）" xfId="1492"/>
    <cellStyle name="Accent2" xfId="1493"/>
    <cellStyle name="差_危改资金测算_省级财力12.12" xfId="1494"/>
    <cellStyle name="差_缺口县区测算(按核定人数) 3" xfId="1495"/>
    <cellStyle name="Accent4 17" xfId="1496"/>
    <cellStyle name="差_山东省民生支出标准 5" xfId="1497"/>
    <cellStyle name="Accent2 - 20% 2" xfId="1498"/>
    <cellStyle name="差_卫生部门_财力性转移支付2010年预算参考数 5" xfId="1499"/>
    <cellStyle name="Accent2 - 20% 2 2" xfId="1500"/>
    <cellStyle name="百分比 2 2 4" xfId="1501"/>
    <cellStyle name="差_缺口县区测算(按核定人数) 3 2" xfId="1502"/>
    <cellStyle name="差_20 2007年河南结算单_2014省级收入及财力12.12（更新后）" xfId="1503"/>
    <cellStyle name="Accent2 - 20% 2 2 2" xfId="1504"/>
    <cellStyle name="Currency" xfId="1505"/>
    <cellStyle name="差_缺口县区测算(按核定人数) 4" xfId="1506"/>
    <cellStyle name="Accent4 18" xfId="1507"/>
    <cellStyle name="Accent2 - 20% 3" xfId="1508"/>
    <cellStyle name="差_缺口县区测算(按核定人数) 5" xfId="1509"/>
    <cellStyle name="差_农林水和城市维护标准支出20080505－县区合计_县市旗测算-新科目（含人口规模效应）_省级财力12.12" xfId="1510"/>
    <cellStyle name="Accent4 19" xfId="1511"/>
    <cellStyle name="Accent2 - 20% 4" xfId="1512"/>
    <cellStyle name="差_卫生部门 5" xfId="1513"/>
    <cellStyle name="Accent2 - 40% 2" xfId="1514"/>
    <cellStyle name="差_农林水和城市维护标准支出20080505－县区合计_民生政策最低支出需求_财力性转移支付2010年预算参考数" xfId="1515"/>
    <cellStyle name="Accent2 - 40% 2 2" xfId="1516"/>
    <cellStyle name="百_NJ17-39" xfId="1517"/>
    <cellStyle name="差_2010省级行政性收费专项收入批复_收入汇总" xfId="1518"/>
    <cellStyle name="Accent2 - 40% 2 3" xfId="1519"/>
    <cellStyle name="差_人员工资和公用经费2_2014省级收入及财力12.12（更新后）" xfId="1520"/>
    <cellStyle name="Accent2 - 40% 3" xfId="1521"/>
    <cellStyle name="Accent2 - 40% 4" xfId="1522"/>
    <cellStyle name="差_其他部门(按照总人口测算）—20080416_民生政策最低支出需求_财力性转移支付2010年预算参考数 4" xfId="1523"/>
    <cellStyle name="Accent5 - 40% 3 2" xfId="1524"/>
    <cellStyle name="差_财政供养人员_财力性转移支付2010年预算参考数 4" xfId="1525"/>
    <cellStyle name="Accent2 - 60% 2 2 2" xfId="1526"/>
    <cellStyle name="差_河南 缺口县区测算(地方填报) 4" xfId="1527"/>
    <cellStyle name="差_财力差异计算表(不含非农业区) 2 2" xfId="1528"/>
    <cellStyle name="Accent2 - 60% 5" xfId="1529"/>
    <cellStyle name="差_人员工资和公用经费_财力性转移支付2010年预算参考数 3 2" xfId="1530"/>
    <cellStyle name="Accent2 10" xfId="1531"/>
    <cellStyle name="Accent2 11" xfId="1532"/>
    <cellStyle name="差_2008年全省汇总收支计算表_2014省级收入12.2（更新后）" xfId="1533"/>
    <cellStyle name="Accent2 15" xfId="1534"/>
    <cellStyle name="差_其他部门(按照总人口测算）—20080416 2 3" xfId="1535"/>
    <cellStyle name="差_14安徽_财力性转移支付2010年预算参考数 2" xfId="1536"/>
    <cellStyle name="Accent2 16" xfId="1537"/>
    <cellStyle name="差_其他部门(按照总人口测算）—20080416_县市旗测算-新科目（含人口规模效应）_2014省级收入12.2（更新后）" xfId="1538"/>
    <cellStyle name="差_14安徽_财力性转移支付2010年预算参考数 3" xfId="1539"/>
    <cellStyle name="差_Sheet1 2 3" xfId="1540"/>
    <cellStyle name="差_Book1_2012年省级平衡简表（用） 2" xfId="1541"/>
    <cellStyle name="Accent2_2006年33甘肃" xfId="1542"/>
    <cellStyle name="差_14安徽_财力性转移支付2010年预算参考数 4" xfId="1543"/>
    <cellStyle name="差_2008年全省人员信息 2 2 2" xfId="1544"/>
    <cellStyle name="差_汇总表 3 2" xfId="1545"/>
    <cellStyle name="Accent2 17" xfId="1546"/>
    <cellStyle name="差_2011年预算大表11-26 2" xfId="1547"/>
    <cellStyle name="Accent2 18" xfId="1548"/>
    <cellStyle name="差_14安徽_财力性转移支付2010年预算参考数 5" xfId="1549"/>
    <cellStyle name="Accent2 19" xfId="1550"/>
    <cellStyle name="差_市辖区测算20080510_民生政策最低支出需求" xfId="1551"/>
    <cellStyle name="Accent2 2" xfId="1552"/>
    <cellStyle name="差_市辖区测算20080510_民生政策最低支出需求 3" xfId="1553"/>
    <cellStyle name="差_其他部门(按照总人口测算）—20080416_不含人员经费系数_财力性转移支付2010年预算参考数 4" xfId="1554"/>
    <cellStyle name="Accent2 2 3" xfId="1555"/>
    <cellStyle name="差_2006年34青海_财力性转移支付2010年预算参考数 4" xfId="1556"/>
    <cellStyle name="Accent2 3" xfId="1557"/>
    <cellStyle name="差_汇总表4_省级财力12.12" xfId="1558"/>
    <cellStyle name="Accent2 3 2 2" xfId="1559"/>
    <cellStyle name="差_M01-2(州市补助收入) 2" xfId="1560"/>
    <cellStyle name="Accent2 4 2" xfId="1561"/>
    <cellStyle name="Accent2 5" xfId="1562"/>
    <cellStyle name="差_03昭通 2" xfId="1563"/>
    <cellStyle name="差_11大理_财力性转移支付2010年预算参考数 3" xfId="1564"/>
    <cellStyle name="Accent2 5 2" xfId="1565"/>
    <cellStyle name="差_03昭通 2 2" xfId="1566"/>
    <cellStyle name="差_2009年省对市县转移支付测算表(9.27) 3" xfId="1567"/>
    <cellStyle name="Date" xfId="1568"/>
    <cellStyle name="差_农林水和城市维护标准支出20080505－县区合计_县市旗测算-新科目（含人口规模效应）_财力性转移支付2010年预算参考数 2 2 2" xfId="1569"/>
    <cellStyle name="Accent2 6" xfId="1570"/>
    <cellStyle name="差_03昭通 3" xfId="1571"/>
    <cellStyle name="Accent2 6 2" xfId="1572"/>
    <cellStyle name="Accent2 7" xfId="1573"/>
    <cellStyle name="差_03昭通 4" xfId="1574"/>
    <cellStyle name="Accent2 7 2" xfId="1575"/>
    <cellStyle name="Accent2 8" xfId="1576"/>
    <cellStyle name="Accent2 8 2" xfId="1577"/>
    <cellStyle name="Accent2 9" xfId="1578"/>
    <cellStyle name="Accent5" xfId="1579"/>
    <cellStyle name="差_缺口县区测算（11.13） 2 3" xfId="1580"/>
    <cellStyle name="差_教育(按照总人口测算）—20080416_2014省级收入12.2（更新后）" xfId="1581"/>
    <cellStyle name="差_2006年水利统计指标统计表_2014省级收入及财力12.12（更新后）" xfId="1582"/>
    <cellStyle name="Accent2 9 2" xfId="1583"/>
    <cellStyle name="Accent3" xfId="1584"/>
    <cellStyle name="Accent5 2" xfId="1585"/>
    <cellStyle name="差_河南 缺口县区测算(地方填报白)_财力性转移支付2010年预算参考数 3" xfId="1586"/>
    <cellStyle name="差_河南 缺口县区测算(地方填报)_财力性转移支付2010年预算参考数 4" xfId="1587"/>
    <cellStyle name="差_2010年收入预测表（20091219)） 2 3" xfId="1588"/>
    <cellStyle name="Accent3 - 20%" xfId="1589"/>
    <cellStyle name="Accent5 2 2" xfId="1590"/>
    <cellStyle name="Accent3 - 20% 2" xfId="1591"/>
    <cellStyle name="差_青海 缺口县区测算(地方填报) 3" xfId="1592"/>
    <cellStyle name="Accent3 - 20% 2 2 2" xfId="1593"/>
    <cellStyle name="差_省电力2008年 工作表_2017年预算草案（债务）" xfId="1594"/>
    <cellStyle name="Accent3 - 20% 2 3" xfId="1595"/>
    <cellStyle name="差_市辖区测算-新科目（20080626）_县市旗测算-新科目（含人口规模效应）_2014省级收入12.2（更新后）" xfId="1596"/>
    <cellStyle name="Accent5 2 3" xfId="1597"/>
    <cellStyle name="Accent3 - 20% 3" xfId="1598"/>
    <cellStyle name="差_2006年34青海_2014省级收入及财力12.12（更新后）" xfId="1599"/>
    <cellStyle name="差_Book1_财力性转移支付2010年预算参考数 5" xfId="1600"/>
    <cellStyle name="Accent3 - 20% 3 2" xfId="1601"/>
    <cellStyle name="Accent3 - 20% 4" xfId="1602"/>
    <cellStyle name="Accent4 3 2 2" xfId="1603"/>
    <cellStyle name="差_M01-2(州市补助收入) 5" xfId="1604"/>
    <cellStyle name="Accent3 - 40% 2" xfId="1605"/>
    <cellStyle name="差_Sheet2_1" xfId="1606"/>
    <cellStyle name="百_NJ09-07 2" xfId="1607"/>
    <cellStyle name="Accent3 - 40% 2 3" xfId="1608"/>
    <cellStyle name="差_安徽 缺口县区测算(地方填报)1" xfId="1609"/>
    <cellStyle name="Accent3 - 40% 3" xfId="1610"/>
    <cellStyle name="Accent3 - 40% 4" xfId="1611"/>
    <cellStyle name="差_市辖区测算20080510_不含人员经费系数_省级财力12.12" xfId="1612"/>
    <cellStyle name="Accent3 - 60%" xfId="1613"/>
    <cellStyle name="差_Book1 2 2" xfId="1614"/>
    <cellStyle name="Accent4 5 2" xfId="1615"/>
    <cellStyle name="表标题 3 3" xfId="1616"/>
    <cellStyle name="Accent3 - 60% 2 2" xfId="1617"/>
    <cellStyle name="差 2 5" xfId="1618"/>
    <cellStyle name="Accent3 - 60% 2 2 2" xfId="1619"/>
    <cellStyle name="百分比 3 4" xfId="1620"/>
    <cellStyle name="Accent3 - 60% 3 2" xfId="1621"/>
    <cellStyle name="差_2008计算资料（8月5） 2 2" xfId="1622"/>
    <cellStyle name="Accent3 10" xfId="1623"/>
    <cellStyle name="Accent3 11" xfId="1624"/>
    <cellStyle name="差_2007一般预算支出口径剔除表_财力性转移支付2010年预算参考数 2" xfId="1625"/>
    <cellStyle name="Accent3 12" xfId="1626"/>
    <cellStyle name="差 2 2 2" xfId="1627"/>
    <cellStyle name="差_2007一般预算支出口径剔除表_财力性转移支付2010年预算参考数 3" xfId="1628"/>
    <cellStyle name="差_缺口县区测算（11.13）_2014省级收入及财力12.12（更新后）" xfId="1629"/>
    <cellStyle name="Accent3 13" xfId="1630"/>
    <cellStyle name="差 2 2 3" xfId="1631"/>
    <cellStyle name="差_2007一般预算支出口径剔除表_财力性转移支付2010年预算参考数 4" xfId="1632"/>
    <cellStyle name="Accent3 14" xfId="1633"/>
    <cellStyle name="差 2 2 4" xfId="1634"/>
    <cellStyle name="差_2007一般预算支出口径剔除表_财力性转移支付2010年预算参考数 5" xfId="1635"/>
    <cellStyle name="Accent3 15" xfId="1636"/>
    <cellStyle name="Accent6 - 20% 2" xfId="1637"/>
    <cellStyle name="Accent3 18" xfId="1638"/>
    <cellStyle name="Accent3 2" xfId="1639"/>
    <cellStyle name="差_分县成本差异系数_不含人员经费系数 4" xfId="1640"/>
    <cellStyle name="comma zerodec" xfId="1641"/>
    <cellStyle name="Accent3 2 2" xfId="1642"/>
    <cellStyle name="差_财政供养人员 2 2" xfId="1643"/>
    <cellStyle name="Accent3 2 3" xfId="1644"/>
    <cellStyle name="Accent3 3" xfId="1645"/>
    <cellStyle name="差_2006年33甘肃 2" xfId="1646"/>
    <cellStyle name="Accent3 5" xfId="1647"/>
    <cellStyle name="差_2006年33甘肃 4" xfId="1648"/>
    <cellStyle name="差_教育(按照总人口测算）—20080416_民生政策最低支出需求_财力性转移支付2010年预算参考数 2 2 2" xfId="1649"/>
    <cellStyle name="Accent3 6" xfId="1650"/>
    <cellStyle name="差_2006年33甘肃 5" xfId="1651"/>
    <cellStyle name="Accent3 6 2" xfId="1652"/>
    <cellStyle name="Accent3 7" xfId="1653"/>
    <cellStyle name="差 2" xfId="1654"/>
    <cellStyle name="Accent3 8 2" xfId="1655"/>
    <cellStyle name="差 3 2" xfId="1656"/>
    <cellStyle name="Accent3 9" xfId="1657"/>
    <cellStyle name="差_2006年28四川_2014省级收入及财力12.12（更新后）" xfId="1658"/>
    <cellStyle name="差_农林水和城市维护标准支出20080505－县区合计_县市旗测算-新科目（含人口规模效应） 3 2" xfId="1659"/>
    <cellStyle name="Accent3_2006年33甘肃" xfId="1660"/>
    <cellStyle name="Accent4 - 20% 2" xfId="1661"/>
    <cellStyle name="Accent4 - 20% 2 2 2" xfId="1662"/>
    <cellStyle name="差_2016年财政总决算生成表全套0417 -平衡表" xfId="1663"/>
    <cellStyle name="Accent4 - 20% 2 3" xfId="1664"/>
    <cellStyle name="Accent4 - 20% 4" xfId="1665"/>
    <cellStyle name="差_1_省级财力12.12" xfId="1666"/>
    <cellStyle name="Accent4 - 40%" xfId="1667"/>
    <cellStyle name="差_28四川_财力性转移支付2010年预算参考数 3 2" xfId="1668"/>
    <cellStyle name="差_2006年27重庆_财力性转移支付2010年预算参考数 3" xfId="1669"/>
    <cellStyle name="Accent4 - 40% 2 2 2" xfId="1670"/>
    <cellStyle name="差_07临沂 2 2" xfId="1671"/>
    <cellStyle name="差_2010省级行政性收费专项收入批复 2 2" xfId="1672"/>
    <cellStyle name="差_2011年全省及省级预计2011-12-12 3 2" xfId="1673"/>
    <cellStyle name="Percent_laroux" xfId="1674"/>
    <cellStyle name="差_05潍坊 2 2 2" xfId="1675"/>
    <cellStyle name="Accent4 - 40% 3" xfId="1676"/>
    <cellStyle name="差_2010年收入预测表（20091218)） 4" xfId="1677"/>
    <cellStyle name="Currency 6" xfId="1678"/>
    <cellStyle name="Accent4 - 40% 3 2" xfId="1679"/>
    <cellStyle name="差_省级明细_Xl0000068 2" xfId="1680"/>
    <cellStyle name="Accent4 - 40% 4" xfId="1681"/>
    <cellStyle name="差_2007年结算已定项目对账单_2017年预算草案（债务）" xfId="1682"/>
    <cellStyle name="差_2010年收入预测表（20091218)） 5" xfId="1683"/>
    <cellStyle name="Accent4 - 60%" xfId="1684"/>
    <cellStyle name="差_国有资本经营预算（2011年报省人大） 2 4" xfId="1685"/>
    <cellStyle name="Accent4 - 60% 2" xfId="1686"/>
    <cellStyle name="差_2010.10.30 4" xfId="1687"/>
    <cellStyle name="差_2010年收入预测表（20091230)） 3" xfId="1688"/>
    <cellStyle name="Accent5 12" xfId="1689"/>
    <cellStyle name="Accent4 - 60% 2 2" xfId="1690"/>
    <cellStyle name="差_2010年收入预测表（20091230)） 3 2" xfId="1691"/>
    <cellStyle name="Accent4 - 60% 2 2 2" xfId="1692"/>
    <cellStyle name="差_卫生(按照总人口测算）—20080416" xfId="1693"/>
    <cellStyle name="Accent5 13" xfId="1694"/>
    <cellStyle name="Accent4 - 60% 2 3" xfId="1695"/>
    <cellStyle name="百_NJ17-54" xfId="1696"/>
    <cellStyle name="Accent4 - 60% 3" xfId="1697"/>
    <cellStyle name="差_2010.10.30 5" xfId="1698"/>
    <cellStyle name="差_2010年收入预测表（20091230)） 4" xfId="1699"/>
    <cellStyle name="Accent4 - 60% 3 2" xfId="1700"/>
    <cellStyle name="差_1_财力性转移支付2010年预算参考数 5" xfId="1701"/>
    <cellStyle name="差_汇总表_2014省级收入及财力12.12（更新后）" xfId="1702"/>
    <cellStyle name="Accent4 - 60% 4" xfId="1703"/>
    <cellStyle name="差_2010年收入预测表（20091230)） 5" xfId="1704"/>
    <cellStyle name="Accent4 - 60% 5" xfId="1705"/>
    <cellStyle name="Accent4 10" xfId="1706"/>
    <cellStyle name="Accent4 11" xfId="1707"/>
    <cellStyle name="Accent4 12" xfId="1708"/>
    <cellStyle name="差_省电力2008年 工作表 2 2 2" xfId="1709"/>
    <cellStyle name="Accent4 14" xfId="1710"/>
    <cellStyle name="差_农林水和城市维护标准支出20080505－县区合计_不含人员经费系数 3" xfId="1711"/>
    <cellStyle name="Æõí¨" xfId="1712"/>
    <cellStyle name="Accent4 15" xfId="1713"/>
    <cellStyle name="差_缺口县区测算(按核定人数) 2" xfId="1714"/>
    <cellStyle name="差_530629_2006年县级财政报表附表 2 2" xfId="1715"/>
    <cellStyle name="Accent4 16" xfId="1716"/>
    <cellStyle name="Accent6" xfId="1717"/>
    <cellStyle name="Accent4 2" xfId="1718"/>
    <cellStyle name="Accent4 3" xfId="1719"/>
    <cellStyle name="Accent4 4" xfId="1720"/>
    <cellStyle name="差_Book1 3" xfId="1721"/>
    <cellStyle name="Accent4 6" xfId="1722"/>
    <cellStyle name="百分比 4 2 2" xfId="1723"/>
    <cellStyle name="差_分析缺口率_2014省级收入12.2（更新后）" xfId="1724"/>
    <cellStyle name="差_Book1 3 2" xfId="1725"/>
    <cellStyle name="差_20河南省" xfId="1726"/>
    <cellStyle name="Accent4 6 2" xfId="1727"/>
    <cellStyle name="差_Book1 4" xfId="1728"/>
    <cellStyle name="Accent4 7" xfId="1729"/>
    <cellStyle name="差_2007年结算已定项目对账单 2" xfId="1730"/>
    <cellStyle name="Accent4 8 2" xfId="1731"/>
    <cellStyle name="差_2007年结算已定项目对账单 3 2" xfId="1732"/>
    <cellStyle name="Accent4 9 2" xfId="1733"/>
    <cellStyle name="Accent4_Sheet2" xfId="1734"/>
    <cellStyle name="Accent5 - 20%" xfId="1735"/>
    <cellStyle name="差_附表_财力性转移支付2010年预算参考数" xfId="1736"/>
    <cellStyle name="差_不含人员经费系数_2014省级收入12.2（更新后）" xfId="1737"/>
    <cellStyle name="Accent5 - 20% 2" xfId="1738"/>
    <cellStyle name="Accent5 - 40% 2 2 2" xfId="1739"/>
    <cellStyle name="HEADING2" xfId="1740"/>
    <cellStyle name="Accent5 - 40% 2 3" xfId="1741"/>
    <cellStyle name="差_市辖区测算20080510_不含人员经费系数_财力性转移支付2010年预算参考数 2 2" xfId="1742"/>
    <cellStyle name="Accent5 - 60% 2" xfId="1743"/>
    <cellStyle name="差_2006年28四川_财力性转移支付2010年预算参考数 2" xfId="1744"/>
    <cellStyle name="差_市辖区测算20080510_不含人员经费系数_财力性转移支付2010年预算参考数 2 3" xfId="1745"/>
    <cellStyle name="差_Xl0000335 2" xfId="1746"/>
    <cellStyle name="Accent5 - 60% 3" xfId="1747"/>
    <cellStyle name="差_2006年28四川_财力性转移支付2010年预算参考数 3" xfId="1748"/>
    <cellStyle name="差_Book2_财力性转移支付2010年预算参考数 2 2 2" xfId="1749"/>
    <cellStyle name="Accent5 10" xfId="1750"/>
    <cellStyle name="Accent5 11" xfId="1751"/>
    <cellStyle name="百_NJ17-47" xfId="1752"/>
    <cellStyle name="Fixed" xfId="1753"/>
    <cellStyle name="Accent5 14" xfId="1754"/>
    <cellStyle name="百_NJ17-60" xfId="1755"/>
    <cellStyle name="Accent5 15" xfId="1756"/>
    <cellStyle name="Accent5 16" xfId="1757"/>
    <cellStyle name="百_NJ17-62" xfId="1758"/>
    <cellStyle name="差_0605石屏县_财力性转移支付2010年预算参考数 3 2" xfId="1759"/>
    <cellStyle name="Accent5 17" xfId="1760"/>
    <cellStyle name="Accent5 3 2 2" xfId="1761"/>
    <cellStyle name="差_2011年全省及省级预计12-31 3 2" xfId="1762"/>
    <cellStyle name="差_卫生(按照总人口测算）—20080416_不含人员经费系数 2 2" xfId="1763"/>
    <cellStyle name="Accent5 4" xfId="1764"/>
    <cellStyle name="差_汇总_财力性转移支付2010年预算参考数 2 2 2" xfId="1765"/>
    <cellStyle name="Percent" xfId="1766"/>
    <cellStyle name="差_卫生(按照总人口测算）—20080416_不含人员经费系数 2 2 2" xfId="1767"/>
    <cellStyle name="Accent5 4 2" xfId="1768"/>
    <cellStyle name="差_卫生(按照总人口测算）—20080416_不含人员经费系数 2 3" xfId="1769"/>
    <cellStyle name="差_Book2 2" xfId="1770"/>
    <cellStyle name="Accent5 5" xfId="1771"/>
    <cellStyle name="差_Book2 3" xfId="1772"/>
    <cellStyle name="Accent5 6" xfId="1773"/>
    <cellStyle name="差_Book2 4" xfId="1774"/>
    <cellStyle name="Accent5 7" xfId="1775"/>
    <cellStyle name="Accent5 7 2" xfId="1776"/>
    <cellStyle name="差_Book2 5" xfId="1777"/>
    <cellStyle name="Accent5 8" xfId="1778"/>
    <cellStyle name="Accent5 8 2" xfId="1779"/>
    <cellStyle name="Accent5 9" xfId="1780"/>
    <cellStyle name="差_国有资本经营预算（2011年报省人大）_省级财力12.12" xfId="1781"/>
    <cellStyle name="Accent5 9 2" xfId="1782"/>
    <cellStyle name="差_2006年34青海_财力性转移支付2010年预算参考数 5" xfId="1783"/>
    <cellStyle name="Accent6 - 20%" xfId="1784"/>
    <cellStyle name="Accent6 - 20% 2 2" xfId="1785"/>
    <cellStyle name="Accent6 - 20% 2 2 2" xfId="1786"/>
    <cellStyle name="Accent6 - 20% 2 3" xfId="1787"/>
    <cellStyle name="Accent6 - 40% 2" xfId="1788"/>
    <cellStyle name="Accent6 - 40% 2 3" xfId="1789"/>
    <cellStyle name="差_1_财力性转移支付2010年预算参考数 3 2" xfId="1790"/>
    <cellStyle name="差_20 2007年河南结算单 2 4" xfId="1791"/>
    <cellStyle name="百_NJ17-21" xfId="1792"/>
    <cellStyle name="百_NJ17-16" xfId="1793"/>
    <cellStyle name="标题 4 2_3.2017全省支出" xfId="1794"/>
    <cellStyle name="Accent6 - 40% 3" xfId="1795"/>
    <cellStyle name="差_410927000_台前县" xfId="1796"/>
    <cellStyle name="百_NJ17-21 2" xfId="1797"/>
    <cellStyle name="百_NJ17-16 2" xfId="1798"/>
    <cellStyle name="百_NJ17-36" xfId="1799"/>
    <cellStyle name="Accent6 - 40% 3 2" xfId="1800"/>
    <cellStyle name="差_2008年支出调整_财力性转移支付2010年预算参考数" xfId="1801"/>
    <cellStyle name="差_不含人员经费系数 2 2 2" xfId="1802"/>
    <cellStyle name="Accent6 - 60%" xfId="1803"/>
    <cellStyle name="Accent6 - 60% 5" xfId="1804"/>
    <cellStyle name="差_2007年一般预算支出剔除_2014省级收入12.2（更新后）" xfId="1805"/>
    <cellStyle name="差_测算结果 3 2" xfId="1806"/>
    <cellStyle name="Ç§î»" xfId="1807"/>
    <cellStyle name="Accent6 12" xfId="1808"/>
    <cellStyle name="Accent6 13" xfId="1809"/>
    <cellStyle name="Accent6 14" xfId="1810"/>
    <cellStyle name="Accent6 15" xfId="1811"/>
    <cellStyle name="差_2008年预计支出与2007年对比 3 2" xfId="1812"/>
    <cellStyle name="差_分县成本差异系数_财力性转移支付2010年预算参考数 2" xfId="1813"/>
    <cellStyle name="Accent6 16" xfId="1814"/>
    <cellStyle name="差_分县成本差异系数_财力性转移支付2010年预算参考数 3" xfId="1815"/>
    <cellStyle name="Accent6 17" xfId="1816"/>
    <cellStyle name="差_卫生(按照总人口测算）—20080416_县市旗测算-新科目（含人口规模效应）_2014省级收入及财力12.12（更新后）" xfId="1817"/>
    <cellStyle name="差_省级明细_副本1.2_2017年预算草案（债务）" xfId="1818"/>
    <cellStyle name="差_分县成本差异系数_财力性转移支付2010年预算参考数 4" xfId="1819"/>
    <cellStyle name="Accent6 18" xfId="1820"/>
    <cellStyle name="差_分县成本差异系数_财力性转移支付2010年预算参考数 5" xfId="1821"/>
    <cellStyle name="Accent6 19" xfId="1822"/>
    <cellStyle name="Accent6 8" xfId="1823"/>
    <cellStyle name="差_附表_财力性转移支付2010年预算参考数 2 3" xfId="1824"/>
    <cellStyle name="Accent6 8 2" xfId="1825"/>
    <cellStyle name="差_2010省对市县转移支付测算表(10-21） 5" xfId="1826"/>
    <cellStyle name="Accent6 9" xfId="1827"/>
    <cellStyle name="Accent6 9 2" xfId="1828"/>
    <cellStyle name="差_汇总表 2 2" xfId="1829"/>
    <cellStyle name="百_NJ09-08" xfId="1830"/>
    <cellStyle name="差_09黑龙江" xfId="1831"/>
    <cellStyle name="Æõ" xfId="1832"/>
    <cellStyle name="差_农林水和城市维护标准支出20080505－县区合计_不含人员经费系数 3 2" xfId="1833"/>
    <cellStyle name="Æõí¨ 2" xfId="1834"/>
    <cellStyle name="差_省级明细_复件 表19（梁蕊发）" xfId="1835"/>
    <cellStyle name="差_河南 缺口县区测算(地方填报) 3 2" xfId="1836"/>
    <cellStyle name="Ç§·öî» 2" xfId="1837"/>
    <cellStyle name="差_省级明细_1.3日 2017年预算草案 - 副本" xfId="1838"/>
    <cellStyle name="Heading 1" xfId="1839"/>
    <cellStyle name="Ç§î» 2" xfId="1840"/>
    <cellStyle name="Ç§î»·ö¸" xfId="1841"/>
    <cellStyle name="Ç§î»·ö¸ 2" xfId="1842"/>
    <cellStyle name="Comma [0]" xfId="1843"/>
    <cellStyle name="差_33甘肃 5" xfId="1844"/>
    <cellStyle name="差_2016年财政总决算生成表全套0417 -平衡表 4" xfId="1845"/>
    <cellStyle name="Comma [0] 2" xfId="1846"/>
    <cellStyle name="差_Book2_财力性转移支付2010年预算参考数 2 3" xfId="1847"/>
    <cellStyle name="Comma 6" xfId="1848"/>
    <cellStyle name="差_11大理_2014省级收入及财力12.12（更新后）" xfId="1849"/>
    <cellStyle name="Comma 7" xfId="1850"/>
    <cellStyle name="差_2008年支出核定 2 2 2" xfId="1851"/>
    <cellStyle name="Currency [0]" xfId="1852"/>
    <cellStyle name="百_NJ18-08" xfId="1853"/>
    <cellStyle name="百_NJ18-13" xfId="1854"/>
    <cellStyle name="Currency 3" xfId="1855"/>
    <cellStyle name="差_市辖区测算-新科目（20080626）_县市旗测算-新科目（含人口规模效应） 2 3" xfId="1856"/>
    <cellStyle name="差_市辖区测算-新科目（20080626） 2 2" xfId="1857"/>
    <cellStyle name="差_2006年水利统计指标统计表 2 2 2" xfId="1858"/>
    <cellStyle name="Currency 8" xfId="1859"/>
    <cellStyle name="Currency1" xfId="1860"/>
    <cellStyle name="Dollar (zero dec)" xfId="1861"/>
    <cellStyle name="Filter Label" xfId="1862"/>
    <cellStyle name="Header2" xfId="1863"/>
    <cellStyle name="差_2009年结算（最终） 2 2" xfId="1864"/>
    <cellStyle name="差_2007一般预算支出口径剔除表_财力性转移支付2010年预算参考数" xfId="1865"/>
    <cellStyle name="差_省级明细_23_收入汇总" xfId="1866"/>
    <cellStyle name="Header2 2" xfId="1867"/>
    <cellStyle name="差_2009年结算（最终） 2 2 2" xfId="1868"/>
    <cellStyle name="Input" xfId="1869"/>
    <cellStyle name="差_其他部门(按照总人口测算）—20080416_不含人员经费系数 2 3" xfId="1870"/>
    <cellStyle name="Input_Sheet2" xfId="1871"/>
    <cellStyle name="差_省级明细_全省预算代编_2017年预算草案（债务）" xfId="1872"/>
    <cellStyle name="差_30云南 2 2 2" xfId="1873"/>
    <cellStyle name="差_2006年34青海 2 3" xfId="1874"/>
    <cellStyle name="差_530623_2006年县级财政报表附表 2" xfId="1875"/>
    <cellStyle name="no dec" xfId="1876"/>
    <cellStyle name="差_河南省----2009-05-21（补充数据）_2014省级收入及财力12.12（更新后）" xfId="1877"/>
    <cellStyle name="差_2006年30云南 2 3" xfId="1878"/>
    <cellStyle name="差_教育(按照总人口测算）—20080416_不含人员经费系数 2 2 2" xfId="1879"/>
    <cellStyle name="Normal 10" xfId="1880"/>
    <cellStyle name="Normal 12" xfId="1881"/>
    <cellStyle name="Normal 13" xfId="1882"/>
    <cellStyle name="Normal 2" xfId="1883"/>
    <cellStyle name="差_09黑龙江_财力性转移支付2010年预算参考数 4" xfId="1884"/>
    <cellStyle name="差_卫生(按照总人口测算）—20080416_民生政策最低支出需求_财力性转移支付2010年预算参考数 2 3" xfId="1885"/>
    <cellStyle name="Normal 4" xfId="1886"/>
    <cellStyle name="差_市辖区测算20080510_财力性转移支付2010年预算参考数 3 2" xfId="1887"/>
    <cellStyle name="Normal 5" xfId="1888"/>
    <cellStyle name="Normal 6" xfId="1889"/>
    <cellStyle name="Normal 7" xfId="1890"/>
    <cellStyle name="Normal 8" xfId="1891"/>
    <cellStyle name="差_河南 缺口县区测算(地方填报白)_2014省级收入12.2（更新后）" xfId="1892"/>
    <cellStyle name="差_2009年结算（最终） 2" xfId="1893"/>
    <cellStyle name="Normal 9" xfId="1894"/>
    <cellStyle name="差_省级明细_Book3" xfId="1895"/>
    <cellStyle name="差_2009年结算（最终） 3" xfId="1896"/>
    <cellStyle name="差_河南省----2009-05-21（补充数据） 3" xfId="1897"/>
    <cellStyle name="Output" xfId="1898"/>
    <cellStyle name="差_Sheet1_全省基金收支" xfId="1899"/>
    <cellStyle name="Percent [2]" xfId="1900"/>
    <cellStyle name="差_2011年全省及省级预计12-31 2 2 2" xfId="1901"/>
    <cellStyle name="Percent 2" xfId="1902"/>
    <cellStyle name="差_人员工资和公用经费_财力性转移支付2010年预算参考数 4" xfId="1903"/>
    <cellStyle name="Total" xfId="1904"/>
    <cellStyle name="百_NJ09-04" xfId="1905"/>
    <cellStyle name="Warning Text" xfId="1906"/>
    <cellStyle name="差_缺口县区测算_财力性转移支付2010年预算参考数 2 3" xfId="1907"/>
    <cellStyle name="百_04-19 2" xfId="1908"/>
    <cellStyle name="百_05" xfId="1909"/>
    <cellStyle name="百_NJ09-03" xfId="1910"/>
    <cellStyle name="差_省级明细_2016年预算草案1.13_基金汇总" xfId="1911"/>
    <cellStyle name="百_NJ09-03 2" xfId="1912"/>
    <cellStyle name="差_农林水和城市维护标准支出20080505－县区合计_不含人员经费系数_财力性转移支付2010年预算参考数" xfId="1913"/>
    <cellStyle name="差_M01-2(州市补助收入) 2 3" xfId="1914"/>
    <cellStyle name="百_NJ09-04 2" xfId="1915"/>
    <cellStyle name="百_NJ09-07" xfId="1916"/>
    <cellStyle name="差_2007年中央财政与河南省财政年终决算结算单 3 2" xfId="1917"/>
    <cellStyle name="百_NJ17-07" xfId="1918"/>
    <cellStyle name="差_0605石屏县_财力性转移支付2010年预算参考数 2 2" xfId="1919"/>
    <cellStyle name="差_2008年支出核定 3" xfId="1920"/>
    <cellStyle name="百_NJ17-08" xfId="1921"/>
    <cellStyle name="差_0605石屏县_财力性转移支付2010年预算参考数 2 3" xfId="1922"/>
    <cellStyle name="差_2008年支出核定 4" xfId="1923"/>
    <cellStyle name="百_NJ17-11" xfId="1924"/>
    <cellStyle name="差_2008年支出核定 2" xfId="1925"/>
    <cellStyle name="百_NJ17-11 2" xfId="1926"/>
    <cellStyle name="差_2008年支出核定 2 2" xfId="1927"/>
    <cellStyle name="百_NJ17-23" xfId="1928"/>
    <cellStyle name="百_NJ17-18" xfId="1929"/>
    <cellStyle name="差_2010年收入预测表（20091218)）" xfId="1930"/>
    <cellStyle name="百_NJ17-23 2" xfId="1931"/>
    <cellStyle name="百_NJ17-18 2" xfId="1932"/>
    <cellStyle name="差_2010年收入预测表（20091218)） 2" xfId="1933"/>
    <cellStyle name="百_NJ17-19" xfId="1934"/>
    <cellStyle name="百_NJ17-19 2" xfId="1935"/>
    <cellStyle name="百_NJ17-22 2" xfId="1936"/>
    <cellStyle name="差_同德" xfId="1937"/>
    <cellStyle name="差_2 2 3" xfId="1938"/>
    <cellStyle name="差_教育(按照总人口测算）—20080416_民生政策最低支出需求_财力性转移支付2010年预算参考数 4" xfId="1939"/>
    <cellStyle name="百_NJ17-27 2" xfId="1940"/>
    <cellStyle name="标题 5 2 3" xfId="1941"/>
    <cellStyle name="百_NJ17-28" xfId="1942"/>
    <cellStyle name="百_NJ17-33" xfId="1943"/>
    <cellStyle name="差_市辖区测算-新科目（20080626）_民生政策最低支出需求_财力性转移支付2010年预算参考数 2 2 2" xfId="1944"/>
    <cellStyle name="百_NJ17-34" xfId="1945"/>
    <cellStyle name="百_NJ17-35" xfId="1946"/>
    <cellStyle name="百_NJ17-35 2" xfId="1947"/>
    <cellStyle name="差_2007一般预算支出口径剔除表_2014省级收入及财力12.12（更新后）" xfId="1948"/>
    <cellStyle name="百_NJ17-36 2" xfId="1949"/>
    <cellStyle name="差_2008年财政收支预算草案(1.4)" xfId="1950"/>
    <cellStyle name="百_NJ17-37" xfId="1951"/>
    <cellStyle name="百_NJ17-42" xfId="1952"/>
    <cellStyle name="差_河南省----2009-05-21（补充数据）_2013省级预算附表" xfId="1953"/>
    <cellStyle name="百_NJ17-37 2" xfId="1954"/>
    <cellStyle name="百_NJ17-42 2" xfId="1955"/>
    <cellStyle name="百_NJ17-47 2" xfId="1956"/>
    <cellStyle name="差_卫生(按照总人口测算）—20080416 2" xfId="1957"/>
    <cellStyle name="百_NJ17-54 2" xfId="1958"/>
    <cellStyle name="百_NJ18-02 2" xfId="1959"/>
    <cellStyle name="差_核定人数对比_财力性转移支付2010年预算参考数 3" xfId="1960"/>
    <cellStyle name="百_NJ18-04 2" xfId="1961"/>
    <cellStyle name="百_NJ18-05 2" xfId="1962"/>
    <cellStyle name="百_NJ18-10 2" xfId="1963"/>
    <cellStyle name="百_NJ18-06 2" xfId="1964"/>
    <cellStyle name="百_NJ18-11 2" xfId="1965"/>
    <cellStyle name="差_2008年预计支出与2007年对比 2 2 2" xfId="1966"/>
    <cellStyle name="差_1 5" xfId="1967"/>
    <cellStyle name="差_2012年结算与财力5.3 2" xfId="1968"/>
    <cellStyle name="百_NJ18-07" xfId="1969"/>
    <cellStyle name="百_NJ18-12" xfId="1970"/>
    <cellStyle name="差_2007一般预算支出口径剔除表 3 2" xfId="1971"/>
    <cellStyle name="差_2008年预计支出与2007年对比 2 3" xfId="1972"/>
    <cellStyle name="百_NJ18-07 2" xfId="1973"/>
    <cellStyle name="百_NJ18-12 2" xfId="1974"/>
    <cellStyle name="差_1110洱源县" xfId="1975"/>
    <cellStyle name="差_2 5" xfId="1976"/>
    <cellStyle name="百_NJ18-08 2" xfId="1977"/>
    <cellStyle name="百_NJ18-13 2" xfId="1978"/>
    <cellStyle name="差_教育(按照总人口测算）—20080416_不含人员经费系数_财力性转移支付2010年预算参考数" xfId="1979"/>
    <cellStyle name="百_NJ18-09" xfId="1980"/>
    <cellStyle name="百_NJ18-14" xfId="1981"/>
    <cellStyle name="差_人员工资和公用经费2_财力性转移支付2010年预算参考数" xfId="1982"/>
    <cellStyle name="差_教育(按照总人口测算）—20080416_不含人员经费系数_财力性转移支付2010年预算参考数 2" xfId="1983"/>
    <cellStyle name="差_国有资本经营预算（2011年报省人大） 4" xfId="1984"/>
    <cellStyle name="百_NJ18-09 2" xfId="1985"/>
    <cellStyle name="百_NJ18-14 2" xfId="1986"/>
    <cellStyle name="百_NJ18-17 2" xfId="1987"/>
    <cellStyle name="差_缺口县区测算_2014省级收入及财力12.12（更新后）" xfId="1988"/>
    <cellStyle name="百_NJ18-18" xfId="1989"/>
    <cellStyle name="百_NJ18-23" xfId="1990"/>
    <cellStyle name="差_成本差异系数（含人口规模） 4" xfId="1991"/>
    <cellStyle name="差_34青海_财力性转移支付2010年预算参考数 5" xfId="1992"/>
    <cellStyle name="百_NJ18-18 2" xfId="1993"/>
    <cellStyle name="百_NJ18-23 2" xfId="1994"/>
    <cellStyle name="差_省级明细_政府性基金人大会表格1稿_2017年预算草案（债务）" xfId="1995"/>
    <cellStyle name="百_NJ18-19" xfId="1996"/>
    <cellStyle name="百_NJ18-21" xfId="1997"/>
    <cellStyle name="百_NJ18-21 2" xfId="1998"/>
    <cellStyle name="百_NJ18-27" xfId="1999"/>
    <cellStyle name="百_NJ18-32" xfId="2000"/>
    <cellStyle name="百_NJ18-27 2" xfId="2001"/>
    <cellStyle name="百_NJ18-32 2" xfId="2002"/>
    <cellStyle name="百_NJ18-33" xfId="2003"/>
    <cellStyle name="百_NJ18-33 2" xfId="2004"/>
    <cellStyle name="百_NJ18-34" xfId="2005"/>
    <cellStyle name="差_2007结算与财力(6.2)_收入汇总" xfId="2006"/>
    <cellStyle name="百_NJ18-34 2" xfId="2007"/>
    <cellStyle name="差_2006年水利统计指标统计表_财力性转移支付2010年预算参考数" xfId="2008"/>
    <cellStyle name="差_2008年支出调整_财力性转移支付2010年预算参考数 5" xfId="2009"/>
    <cellStyle name="百_NJ18-38" xfId="2010"/>
    <cellStyle name="百_NJ18-43" xfId="2011"/>
    <cellStyle name="百_NJ18-38 2" xfId="2012"/>
    <cellStyle name="百_NJ18-43 2" xfId="2013"/>
    <cellStyle name="百_NJ18-39 2" xfId="2014"/>
    <cellStyle name="差_农林水和城市维护标准支出20080505－县区合计_不含人员经费系数 5" xfId="2015"/>
    <cellStyle name="百_封面 2" xfId="2016"/>
    <cellStyle name="差_市辖区测算20080510_民生政策最低支出需求_省级财力12.12" xfId="2017"/>
    <cellStyle name="差_12滨州_财力性转移支付2010年预算参考数" xfId="2018"/>
    <cellStyle name="百分比 2" xfId="2019"/>
    <cellStyle name="差_2007结算与财力(6.2)_基金汇总" xfId="2020"/>
    <cellStyle name="百分比 2 2" xfId="2021"/>
    <cellStyle name="差_12滨州_财力性转移支付2010年预算参考数 2" xfId="2022"/>
    <cellStyle name="差_缺口县区测算(按核定人数)_2014省级收入12.2（更新后）" xfId="2023"/>
    <cellStyle name="差_12滨州_财力性转移支付2010年预算参考数 2 2" xfId="2024"/>
    <cellStyle name="差_卫生部门_财力性转移支付2010年预算参考数 3" xfId="2025"/>
    <cellStyle name="百分比 2 2 2" xfId="2026"/>
    <cellStyle name="差_2006年22湖南_财力性转移支付2010年预算参考数" xfId="2027"/>
    <cellStyle name="差_卫生部门_财力性转移支付2010年预算参考数 4" xfId="2028"/>
    <cellStyle name="百分比 2 2 3" xfId="2029"/>
    <cellStyle name="差_12滨州_财力性转移支付2010年预算参考数 2 3" xfId="2030"/>
    <cellStyle name="差_省电力2008年 工作表_收入汇总" xfId="2031"/>
    <cellStyle name="百分比 2 2 3 2" xfId="2032"/>
    <cellStyle name="百分比 2 3" xfId="2033"/>
    <cellStyle name="差_12滨州_财力性转移支付2010年预算参考数 3" xfId="2034"/>
    <cellStyle name="百分比 3 2" xfId="2035"/>
    <cellStyle name="差_教育(按照总人口测算）—20080416_民生政策最低支出需求_财力性转移支付2010年预算参考数 2 3" xfId="2036"/>
    <cellStyle name="百分比 4 2" xfId="2037"/>
    <cellStyle name="百分比 4 3" xfId="2038"/>
    <cellStyle name="百分比 4 4" xfId="2039"/>
    <cellStyle name="差_测算结果汇总_财力性转移支付2010年预算参考数 2 2" xfId="2040"/>
    <cellStyle name="标题 1 2 2" xfId="2041"/>
    <cellStyle name="差_测算结果汇总_财力性转移支付2010年预算参考数 2 2 2" xfId="2042"/>
    <cellStyle name="标题 1 2 2 2" xfId="2043"/>
    <cellStyle name="差_Book1_2016年结算与财力5.17 2 2 2" xfId="2044"/>
    <cellStyle name="标题 1 2 2 3" xfId="2045"/>
    <cellStyle name="差_测算结果汇总_财力性转移支付2010年预算参考数 2 3" xfId="2046"/>
    <cellStyle name="标题 1 2 3" xfId="2047"/>
    <cellStyle name="差_市辖区测算-新科目（20080626）_县市旗测算-新科目（含人口规模效应）_财力性转移支付2010年预算参考数 3 2" xfId="2048"/>
    <cellStyle name="标题 1 2 4" xfId="2049"/>
    <cellStyle name="差_测算结果汇总_财力性转移支付2010年预算参考数 3 2" xfId="2050"/>
    <cellStyle name="标题 1 3 2" xfId="2051"/>
    <cellStyle name="差_2012年省级平衡简表（用） 2" xfId="2052"/>
    <cellStyle name="差_农林水和城市维护标准支出20080505－县区合计_财力性转移支付2010年预算参考数 2" xfId="2053"/>
    <cellStyle name="差_核定人数对比_财力性转移支付2010年预算参考数 5" xfId="2054"/>
    <cellStyle name="标题 2 2" xfId="2055"/>
    <cellStyle name="差_2009年结算（最终）_基金汇总" xfId="2056"/>
    <cellStyle name="差_农林水和城市维护标准支出20080505－县区合计_财力性转移支付2010年预算参考数 2 2" xfId="2057"/>
    <cellStyle name="标题 2 2 2" xfId="2058"/>
    <cellStyle name="差_教育(按照总人口测算）—20080416_县市旗测算-新科目（含人口规模效应）_财力性转移支付2010年预算参考数 2 2" xfId="2059"/>
    <cellStyle name="标题 2 2 4" xfId="2060"/>
    <cellStyle name="标题 2 2_1.3日 2017年预算草案 - 副本" xfId="2061"/>
    <cellStyle name="标题 2 3" xfId="2062"/>
    <cellStyle name="差_农林水和城市维护标准支出20080505－县区合计_财力性转移支付2010年预算参考数 3" xfId="2063"/>
    <cellStyle name="标题 2 3 2" xfId="2064"/>
    <cellStyle name="差_农林水和城市维护标准支出20080505－县区合计_财力性转移支付2010年预算参考数 3 2" xfId="2065"/>
    <cellStyle name="差_其他部门(按照总人口测算）—20080416_民生政策最低支出需求" xfId="2066"/>
    <cellStyle name="差_1_2014省级收入及财力12.12（更新后）" xfId="2067"/>
    <cellStyle name="差_核定人数下发表 4" xfId="2068"/>
    <cellStyle name="标题 2 4" xfId="2069"/>
    <cellStyle name="差_农林水和城市维护标准支出20080505－县区合计_财力性转移支付2010年预算参考数 4" xfId="2070"/>
    <cellStyle name="标题 3 2" xfId="2071"/>
    <cellStyle name="差_gdp 2 2" xfId="2072"/>
    <cellStyle name="差_农林水和城市维护标准支出20080505－县区合计_县市旗测算-新科目（含人口规模效应）" xfId="2073"/>
    <cellStyle name="差_2013省级预算附表" xfId="2074"/>
    <cellStyle name="差_平邑_财力性转移支付2010年预算参考数 5" xfId="2075"/>
    <cellStyle name="标题 3 2 2" xfId="2076"/>
    <cellStyle name="差_gdp 2 2 2" xfId="2077"/>
    <cellStyle name="差_汇总表_财力性转移支付2010年预算参考数 3" xfId="2078"/>
    <cellStyle name="差_农林水和城市维护标准支出20080505－县区合计_县市旗测算-新科目（含人口规模效应） 2" xfId="2079"/>
    <cellStyle name="标题 3 2 2 2" xfId="2080"/>
    <cellStyle name="差_汇总表_财力性转移支付2010年预算参考数 3 2" xfId="2081"/>
    <cellStyle name="差_农林水和城市维护标准支出20080505－县区合计_县市旗测算-新科目（含人口规模效应） 2 2" xfId="2082"/>
    <cellStyle name="标题 3 2 2 3" xfId="2083"/>
    <cellStyle name="差_农林水和城市维护标准支出20080505－县区合计_县市旗测算-新科目（含人口规模效应） 2 3" xfId="2084"/>
    <cellStyle name="标题 3 2 3" xfId="2085"/>
    <cellStyle name="差_汇总表_财力性转移支付2010年预算参考数 4" xfId="2086"/>
    <cellStyle name="差_农林水和城市维护标准支出20080505－县区合计_县市旗测算-新科目（含人口规模效应） 3" xfId="2087"/>
    <cellStyle name="差_1 2" xfId="2088"/>
    <cellStyle name="差_34青海_2014省级收入12.2（更新后）" xfId="2089"/>
    <cellStyle name="差_测算结果汇总_省级财力12.12" xfId="2090"/>
    <cellStyle name="标题 3 2 4" xfId="2091"/>
    <cellStyle name="差_测算结果_财力性转移支付2010年预算参考数 2 2 2" xfId="2092"/>
    <cellStyle name="差_汇总表_财力性转移支付2010年预算参考数 5" xfId="2093"/>
    <cellStyle name="差_农林水和城市维护标准支出20080505－县区合计_县市旗测算-新科目（含人口规模效应） 4" xfId="2094"/>
    <cellStyle name="标题 3 3" xfId="2095"/>
    <cellStyle name="差_gdp 2 3" xfId="2096"/>
    <cellStyle name="标题 3 3 2" xfId="2097"/>
    <cellStyle name="标题 3 3_1.3日 2017年预算草案 - 副本" xfId="2098"/>
    <cellStyle name="标题 3 4" xfId="2099"/>
    <cellStyle name="标题 4 2 2" xfId="2100"/>
    <cellStyle name="差_卫生(按照总人口测算）—20080416_财力性转移支付2010年预算参考数 4" xfId="2101"/>
    <cellStyle name="标题 4 2 2 2" xfId="2102"/>
    <cellStyle name="标题 4 2 2 3" xfId="2103"/>
    <cellStyle name="标题 4 2 3" xfId="2104"/>
    <cellStyle name="差_成本差异系数 2 2" xfId="2105"/>
    <cellStyle name="差_卫生(按照总人口测算）—20080416_财力性转移支付2010年预算参考数 5" xfId="2106"/>
    <cellStyle name="标题 4 2 4" xfId="2107"/>
    <cellStyle name="差_20河南(财政部2010年县级基本财力测算数据) 2" xfId="2108"/>
    <cellStyle name="差_成本差异系数 2 3" xfId="2109"/>
    <cellStyle name="标题 4 2 5" xfId="2110"/>
    <cellStyle name="差_20河南(财政部2010年县级基本财力测算数据) 3" xfId="2111"/>
    <cellStyle name="标题 4 4" xfId="2112"/>
    <cellStyle name="千位分隔 5" xfId="2113"/>
    <cellStyle name="标题 5 2" xfId="2114"/>
    <cellStyle name="差_农林水和城市维护标准支出20080505－县区合计 2 3" xfId="2115"/>
    <cellStyle name="标题 5 2 2" xfId="2116"/>
    <cellStyle name="差_教育(按照总人口测算）—20080416_民生政策最低支出需求_财力性转移支付2010年预算参考数 3" xfId="2117"/>
    <cellStyle name="标题 5 3" xfId="2118"/>
    <cellStyle name="标题 5 4" xfId="2119"/>
    <cellStyle name="标题 5_3.2017全省支出" xfId="2120"/>
    <cellStyle name="差_Book1_财力性转移支付2010年预算参考数 3" xfId="2121"/>
    <cellStyle name="差_卫生(按照总人口测算）—20080416_不含人员经费系数_财力性转移支付2010年预算参考数 3 2" xfId="2122"/>
    <cellStyle name="标题 6 2" xfId="2123"/>
    <cellStyle name="差_20河南_财力性转移支付2010年预算参考数 2 2 2" xfId="2124"/>
    <cellStyle name="差_2007年中央财政与河南省财政年终决算结算单 2 2 2" xfId="2125"/>
    <cellStyle name="表标题" xfId="2126"/>
    <cellStyle name="差_省电力2008年 工作表_支出汇总" xfId="2127"/>
    <cellStyle name="差_市辖区测算20080510_不含人员经费系数 2" xfId="2128"/>
    <cellStyle name="差_2012年结余使用 2 2" xfId="2129"/>
    <cellStyle name="表标题 2 2 2" xfId="2130"/>
    <cellStyle name="差_省电力2008年 工作表 4" xfId="2131"/>
    <cellStyle name="差_2012年结余使用 2 3" xfId="2132"/>
    <cellStyle name="表标题 2 2 3" xfId="2133"/>
    <cellStyle name="差_省电力2008年 工作表 5" xfId="2134"/>
    <cellStyle name="差_2012年结余使用 4" xfId="2135"/>
    <cellStyle name="表标题 2 4" xfId="2136"/>
    <cellStyle name="表标题 3" xfId="2137"/>
    <cellStyle name="差_市辖区测算20080510_不含人员经费系数 2 3" xfId="2138"/>
    <cellStyle name="表标题 4" xfId="2139"/>
    <cellStyle name="表标题 5" xfId="2140"/>
    <cellStyle name="差_省级明细_5.2017省本级收入" xfId="2141"/>
    <cellStyle name="差_2007年中央财政与河南省财政年终决算结算单_基金汇总" xfId="2142"/>
    <cellStyle name="表标题 6" xfId="2143"/>
    <cellStyle name="差_2007一般预算支出口径剔除表_财力性转移支付2010年预算参考数 3 2" xfId="2144"/>
    <cellStyle name="差 2 2 2 2" xfId="2145"/>
    <cellStyle name="差_河南 缺口县区测算(地方填报)_财力性转移支付2010年预算参考数 2 3" xfId="2146"/>
    <cellStyle name="差 2 3 3" xfId="2147"/>
    <cellStyle name="差_2007年中央财政与河南省财政年终决算结算单_2014省级收入及财力12.12（更新后）" xfId="2148"/>
    <cellStyle name="差 2 4" xfId="2149"/>
    <cellStyle name="差 2_3.2017全省支出" xfId="2150"/>
    <cellStyle name="差_人员工资和公用经费_省级财力12.12" xfId="2151"/>
    <cellStyle name="差 3 3" xfId="2152"/>
    <cellStyle name="差_(财政总决算简表-2016年)收入导出数据 2 2 2" xfId="2153"/>
    <cellStyle name="差_05潍坊 5" xfId="2154"/>
    <cellStyle name="差_青海 缺口县区测算(地方填报) 2" xfId="2155"/>
    <cellStyle name="差_(财政总决算简表-2016年)收入导出数据 3 2" xfId="2156"/>
    <cellStyle name="差_00省级(打印) 2" xfId="2157"/>
    <cellStyle name="差_00省级(打印) 3" xfId="2158"/>
    <cellStyle name="差_00省级(打印) 4" xfId="2159"/>
    <cellStyle name="差_00省级(打印) 5" xfId="2160"/>
    <cellStyle name="差_不含人员经费系数 2 2" xfId="2161"/>
    <cellStyle name="差_市辖区测算-新科目（20080626）_县市旗测算-新科目（含人口规模效应） 3 2" xfId="2162"/>
    <cellStyle name="差_03昭通" xfId="2163"/>
    <cellStyle name="差_0502通海县" xfId="2164"/>
    <cellStyle name="差_0502通海县 2" xfId="2165"/>
    <cellStyle name="差_0502通海县 2 2" xfId="2166"/>
    <cellStyle name="差_2007年收支情况及2008年收支预计表(汇总表)_财力性转移支付2010年预算参考数" xfId="2167"/>
    <cellStyle name="差_0502通海县 2 2 2" xfId="2168"/>
    <cellStyle name="差_Sheet1_2014省级收入及财力12.12（更新后）" xfId="2169"/>
    <cellStyle name="差_0502通海县 3" xfId="2170"/>
    <cellStyle name="差_0502通海县 4" xfId="2171"/>
    <cellStyle name="差_2011年预算表格2010.12.9 2" xfId="2172"/>
    <cellStyle name="差_28四川 2" xfId="2173"/>
    <cellStyle name="差_复件 2012年地方财政公共预算分级平衡情况表 3" xfId="2174"/>
    <cellStyle name="差_商品交易所2006--2008年税收 2" xfId="2175"/>
    <cellStyle name="差_0502通海县 5" xfId="2176"/>
    <cellStyle name="差_05潍坊 2 2" xfId="2177"/>
    <cellStyle name="差_05潍坊 2 3" xfId="2178"/>
    <cellStyle name="差_05潍坊 3" xfId="2179"/>
    <cellStyle name="差_05潍坊 3 2" xfId="2180"/>
    <cellStyle name="差_2006年水利统计指标统计表 3 2" xfId="2181"/>
    <cellStyle name="差_05潍坊 4" xfId="2182"/>
    <cellStyle name="差_0605石屏县" xfId="2183"/>
    <cellStyle name="差_其他部门(按照总人口测算）—20080416_民生政策最低支出需求_2014省级收入12.2（更新后）" xfId="2184"/>
    <cellStyle name="差_0605石屏县 2" xfId="2185"/>
    <cellStyle name="差_分县成本差异系数_民生政策最低支出需求_财力性转移支付2010年预算参考数 5" xfId="2186"/>
    <cellStyle name="差_0605石屏县 2 2" xfId="2187"/>
    <cellStyle name="差_Book1_2016年结算与财力5.17 4" xfId="2188"/>
    <cellStyle name="差_0605石屏县 2 2 2" xfId="2189"/>
    <cellStyle name="差_5334_2006年迪庆县级财政报表附表" xfId="2190"/>
    <cellStyle name="差_河南省农村义务教育教师绩效工资测算表8-12 4" xfId="2191"/>
    <cellStyle name="差_0605石屏县 2 3" xfId="2192"/>
    <cellStyle name="差_Book1_2016年结算与财力5.17 5" xfId="2193"/>
    <cellStyle name="差_0605石屏县 3" xfId="2194"/>
    <cellStyle name="差_0605石屏县 3 2" xfId="2195"/>
    <cellStyle name="差_0605石屏县 4" xfId="2196"/>
    <cellStyle name="差_0605石屏县_财力性转移支付2010年预算参考数" xfId="2197"/>
    <cellStyle name="差_0605石屏县_财力性转移支付2010年预算参考数 2" xfId="2198"/>
    <cellStyle name="差_0605石屏县_财力性转移支付2010年预算参考数 3" xfId="2199"/>
    <cellStyle name="差_0605石屏县_财力性转移支付2010年预算参考数 4" xfId="2200"/>
    <cellStyle name="差_0605石屏县_省级财力12.12" xfId="2201"/>
    <cellStyle name="差_2010省级行政性收费专项收入批复 2 2 2" xfId="2202"/>
    <cellStyle name="差_教育(按照总人口测算）—20080416_省级财力12.12" xfId="2203"/>
    <cellStyle name="差_市辖区测算20080510_财力性转移支付2010年预算参考数 3" xfId="2204"/>
    <cellStyle name="差_07临沂 2 2 2" xfId="2205"/>
    <cellStyle name="差_省电力2008年 工作表_2014省级收入12.2（更新后）" xfId="2206"/>
    <cellStyle name="差_2011年预算表格2010.12.9_基金汇总" xfId="2207"/>
    <cellStyle name="差_07临沂 2 3" xfId="2208"/>
    <cellStyle name="差_汇总表4_财力性转移支付2010年预算参考数" xfId="2209"/>
    <cellStyle name="差_商品交易所2006--2008年税收_基金汇总" xfId="2210"/>
    <cellStyle name="差_市辖区测算20080510_民生政策最低支出需求 3 2" xfId="2211"/>
    <cellStyle name="差_2010省级行政性收费专项收入批复 2 3" xfId="2212"/>
    <cellStyle name="差_2010省级行政性收费专项收入批复 3 2" xfId="2213"/>
    <cellStyle name="差_2007结算与财力(6.2) 2 3" xfId="2214"/>
    <cellStyle name="差_农林水和城市维护标准支出20080505－县区合计_不含人员经费系数_财力性转移支付2010年预算参考数 2 2 2" xfId="2215"/>
    <cellStyle name="差_07临沂 3 2" xfId="2216"/>
    <cellStyle name="差_09黑龙江 2 2" xfId="2217"/>
    <cellStyle name="差_安徽 缺口县区测算(地方填报)1 3 2" xfId="2218"/>
    <cellStyle name="差_分县成本差异系数_民生政策最低支出需求 5" xfId="2219"/>
    <cellStyle name="差_09黑龙江 2 2 2" xfId="2220"/>
    <cellStyle name="差_09黑龙江 2 3" xfId="2221"/>
    <cellStyle name="差_1110洱源县 2 2 2" xfId="2222"/>
    <cellStyle name="差_09黑龙江 3" xfId="2223"/>
    <cellStyle name="差_安徽 缺口县区测算(地方填报)1 4" xfId="2224"/>
    <cellStyle name="差_09黑龙江 3 2" xfId="2225"/>
    <cellStyle name="差_34青海_1_2014省级收入12.2（更新后）" xfId="2226"/>
    <cellStyle name="差_09黑龙江 4" xfId="2227"/>
    <cellStyle name="差_安徽 缺口县区测算(地方填报)1 5" xfId="2228"/>
    <cellStyle name="差_09黑龙江_2014省级收入及财力12.12（更新后）" xfId="2229"/>
    <cellStyle name="差_2011年预算表格2010.12.9_2017年预算草案（债务）" xfId="2230"/>
    <cellStyle name="差_09黑龙江_财力性转移支付2010年预算参考数 2 3" xfId="2231"/>
    <cellStyle name="差_商品交易所2006--2008年税收_2017年预算草案（债务）" xfId="2232"/>
    <cellStyle name="差_2012年省级平衡表 2" xfId="2233"/>
    <cellStyle name="差_09黑龙江_财力性转移支付2010年预算参考数 3 2" xfId="2234"/>
    <cellStyle name="差_人员工资和公用经费3_财力性转移支付2010年预算参考数 5" xfId="2235"/>
    <cellStyle name="差_09黑龙江_省级财力12.12" xfId="2236"/>
    <cellStyle name="差_市辖区测算-新科目（20080626）_不含人员经费系数 5" xfId="2237"/>
    <cellStyle name="差_1" xfId="2238"/>
    <cellStyle name="差_1 2 2" xfId="2239"/>
    <cellStyle name="差_14安徽" xfId="2240"/>
    <cellStyle name="差_1 2 2 2" xfId="2241"/>
    <cellStyle name="差_2007年中央财政与河南省财政年终决算结算单 2" xfId="2242"/>
    <cellStyle name="差_1 2 3" xfId="2243"/>
    <cellStyle name="差_1 3 2" xfId="2244"/>
    <cellStyle name="差_卫生(按照总人口测算）—20080416_省级财力12.12" xfId="2245"/>
    <cellStyle name="差_2006年全省财力计算表（中央、决算） 2 2" xfId="2246"/>
    <cellStyle name="差_1 4" xfId="2247"/>
    <cellStyle name="差_1_财力性转移支付2010年预算参考数 2" xfId="2248"/>
    <cellStyle name="差_2 3" xfId="2249"/>
    <cellStyle name="差_1_财力性转移支付2010年预算参考数 2 2" xfId="2250"/>
    <cellStyle name="差_2008年全省汇总收支计算表 5" xfId="2251"/>
    <cellStyle name="差_1_财力性转移支付2010年预算参考数 2 2 2" xfId="2252"/>
    <cellStyle name="差_2 3 2" xfId="2253"/>
    <cellStyle name="差_省级明细_政府性基金人大会表格1稿" xfId="2254"/>
    <cellStyle name="差_1_财力性转移支付2010年预算参考数 3" xfId="2255"/>
    <cellStyle name="差_1_财力性转移支付2010年预算参考数 4" xfId="2256"/>
    <cellStyle name="差_国有资本经营预算（2011年报省人大）" xfId="2257"/>
    <cellStyle name="差_国有资本经营预算（2011年报省人大）_基金汇总" xfId="2258"/>
    <cellStyle name="差_1110洱源县 2" xfId="2259"/>
    <cellStyle name="差_分析缺口率_财力性转移支付2010年预算参考数 3" xfId="2260"/>
    <cellStyle name="差_2010年收入预测表（20091219)） 4" xfId="2261"/>
    <cellStyle name="差_1110洱源县 2 2" xfId="2262"/>
    <cellStyle name="差_分析缺口率_财力性转移支付2010年预算参考数 3 2" xfId="2263"/>
    <cellStyle name="差_2010年收入预测表（20091219)） 5" xfId="2264"/>
    <cellStyle name="差_1110洱源县 2 3" xfId="2265"/>
    <cellStyle name="差_2008计算资料（8月5） 2 2 2" xfId="2266"/>
    <cellStyle name="差_1110洱源县_财力性转移支付2010年预算参考数" xfId="2267"/>
    <cellStyle name="差_2016年中原银行税收基数短收市县负担情况表 4" xfId="2268"/>
    <cellStyle name="差_1110洱源县_财力性转移支付2010年预算参考数 2" xfId="2269"/>
    <cellStyle name="差_不含人员经费系数_财力性转移支付2010年预算参考数 4" xfId="2270"/>
    <cellStyle name="差_教育(按照总人口测算）—20080416_县市旗测算-新科目（含人口规模效应）_2014省级收入12.2（更新后）" xfId="2271"/>
    <cellStyle name="差_农林水和城市维护标准支出20080505－县区合计_民生政策最低支出需求" xfId="2272"/>
    <cellStyle name="差_卫生(按照总人口测算）—20080416_县市旗测算-新科目（含人口规模效应）_财力性转移支付2010年预算参考数" xfId="2273"/>
    <cellStyle name="差_1110洱源县_财力性转移支付2010年预算参考数 2 2" xfId="2274"/>
    <cellStyle name="差_农林水和城市维护标准支出20080505－县区合计_民生政策最低支出需求 2" xfId="2275"/>
    <cellStyle name="差_卫生(按照总人口测算）—20080416_县市旗测算-新科目（含人口规模效应）_财力性转移支付2010年预算参考数 2" xfId="2276"/>
    <cellStyle name="差_1110洱源县_财力性转移支付2010年预算参考数 2 2 2" xfId="2277"/>
    <cellStyle name="差_农林水和城市维护标准支出20080505－县区合计_民生政策最低支出需求 2 2" xfId="2278"/>
    <cellStyle name="差_卫生(按照总人口测算）—20080416_县市旗测算-新科目（含人口规模效应）_财力性转移支付2010年预算参考数 2 2" xfId="2279"/>
    <cellStyle name="差_2008年支出调整 2 2 2" xfId="2280"/>
    <cellStyle name="差_汇总 2" xfId="2281"/>
    <cellStyle name="差_2007年收支情况及2008年收支预计表(汇总表)_2014省级收入及财力12.12（更新后）" xfId="2282"/>
    <cellStyle name="差_1110洱源县_财力性转移支付2010年预算参考数 2 3" xfId="2283"/>
    <cellStyle name="差_农林水和城市维护标准支出20080505－县区合计_民生政策最低支出需求 3" xfId="2284"/>
    <cellStyle name="差_卫生(按照总人口测算）—20080416_不含人员经费系数_财力性转移支付2010年预算参考数 2" xfId="2285"/>
    <cellStyle name="差_卫生(按照总人口测算）—20080416_县市旗测算-新科目（含人口规模效应）_财力性转移支付2010年预算参考数 3" xfId="2286"/>
    <cellStyle name="差_2012年结算与财力5.3 2 2 2" xfId="2287"/>
    <cellStyle name="差_1110洱源县_财力性转移支付2010年预算参考数 3" xfId="2288"/>
    <cellStyle name="差_不含人员经费系数_财力性转移支付2010年预算参考数 5" xfId="2289"/>
    <cellStyle name="差_2008年财政收支预算草案(1.4)_收入汇总" xfId="2290"/>
    <cellStyle name="差_1110洱源县_财力性转移支付2010年预算参考数 3 2" xfId="2291"/>
    <cellStyle name="差_1110洱源县_财力性转移支付2010年预算参考数 4" xfId="2292"/>
    <cellStyle name="差_汇总-县级财政报表附表" xfId="2293"/>
    <cellStyle name="差_2008计算资料（8月11日终稿） 2" xfId="2294"/>
    <cellStyle name="差_2006年22湖南_2014省级收入及财力12.12（更新后）" xfId="2295"/>
    <cellStyle name="差_1110洱源县_财力性转移支付2010年预算参考数 5" xfId="2296"/>
    <cellStyle name="差_1110洱源县_省级财力12.12" xfId="2297"/>
    <cellStyle name="差_11大理" xfId="2298"/>
    <cellStyle name="差_11大理 2" xfId="2299"/>
    <cellStyle name="差_11大理 2 2 2" xfId="2300"/>
    <cellStyle name="差_成本差异系数（含人口规模）_省级财力12.12" xfId="2301"/>
    <cellStyle name="差_分析缺口率 3" xfId="2302"/>
    <cellStyle name="差_其他部门(按照总人口测算）—20080416_财力性转移支付2010年预算参考数 2 3" xfId="2303"/>
    <cellStyle name="差_2010年收入预测表（20091219)）" xfId="2304"/>
    <cellStyle name="差_11大理 4" xfId="2305"/>
    <cellStyle name="差_11大理 5" xfId="2306"/>
    <cellStyle name="差_11大理_2014省级收入12.2（更新后）" xfId="2307"/>
    <cellStyle name="差_人员工资和公用经费_2014省级收入及财力12.12（更新后）" xfId="2308"/>
    <cellStyle name="差_山东省民生支出标准 2 2 2" xfId="2309"/>
    <cellStyle name="差_2009年省对市县转移支付测算表(9.27)" xfId="2310"/>
    <cellStyle name="差_人员工资和公用经费_财力性转移支付2010年预算参考数 2 2" xfId="2311"/>
    <cellStyle name="差_11大理_财力性转移支付2010年预算参考数" xfId="2312"/>
    <cellStyle name="差_市辖区测算-新科目（20080626）_县市旗测算-新科目（含人口规模效应）_2014省级收入及财力12.12（更新后）" xfId="2313"/>
    <cellStyle name="差_2009年省对市县转移支付测算表(9.27) 2" xfId="2314"/>
    <cellStyle name="差_2007年结算已定项目对账单_附表1-6" xfId="2315"/>
    <cellStyle name="差_人员工资和公用经费_财力性转移支付2010年预算参考数 2 2 2" xfId="2316"/>
    <cellStyle name="差_11大理_财力性转移支付2010年预算参考数 2" xfId="2317"/>
    <cellStyle name="差_2009年省对市县转移支付测算表(9.27) 2 2" xfId="2318"/>
    <cellStyle name="差_11大理_财力性转移支付2010年预算参考数 2 2" xfId="2319"/>
    <cellStyle name="差_2009年省对市县转移支付测算表(9.27) 2 2 2" xfId="2320"/>
    <cellStyle name="差_11大理_财力性转移支付2010年预算参考数 2 2 2" xfId="2321"/>
    <cellStyle name="差_2009年省对市县转移支付测算表(9.27) 3 2" xfId="2322"/>
    <cellStyle name="差_省级明细_收入汇总" xfId="2323"/>
    <cellStyle name="差_11大理_财力性转移支付2010年预算参考数 3 2" xfId="2324"/>
    <cellStyle name="差_省级明细_23_基金汇总" xfId="2325"/>
    <cellStyle name="差_2009年省对市县转移支付测算表(9.27) 4" xfId="2326"/>
    <cellStyle name="差_11大理_财力性转移支付2010年预算参考数 4" xfId="2327"/>
    <cellStyle name="差_2009年省对市县转移支付测算表(9.27) 5" xfId="2328"/>
    <cellStyle name="差_2009年结算（最终）_支出汇总" xfId="2329"/>
    <cellStyle name="差_2007年中央财政与河南省财政年终决算结算单_收入汇总" xfId="2330"/>
    <cellStyle name="差_2006年27重庆 2 2" xfId="2331"/>
    <cellStyle name="差_11大理_财力性转移支付2010年预算参考数 5" xfId="2332"/>
    <cellStyle name="差_2007年中央财政与河南省财政年终决算结算单 4" xfId="2333"/>
    <cellStyle name="差_2006年22湖南_2014省级收入12.2（更新后）" xfId="2334"/>
    <cellStyle name="差_12滨州_2014省级收入及财力12.12（更新后）" xfId="2335"/>
    <cellStyle name="差_12滨州_财力性转移支付2010年预算参考数 3 2" xfId="2336"/>
    <cellStyle name="差_12滨州_财力性转移支付2010年预算参考数 4" xfId="2337"/>
    <cellStyle name="差_缺口县区测算(财政部标准)_财力性转移支付2010年预算参考数 2 2 2" xfId="2338"/>
    <cellStyle name="差_12滨州_财力性转移支付2010年预算参考数 5" xfId="2339"/>
    <cellStyle name="差_14安徽 2 2" xfId="2340"/>
    <cellStyle name="差_财力差异计算表(不含非农业区)_2014省级收入12.2（更新后）" xfId="2341"/>
    <cellStyle name="差_14安徽 2 2 2" xfId="2342"/>
    <cellStyle name="差_14安徽 2 3" xfId="2343"/>
    <cellStyle name="差_14安徽 3 2" xfId="2344"/>
    <cellStyle name="差_市辖区测算-新科目（20080626）_县市旗测算-新科目（含人口规模效应）_财力性转移支付2010年预算参考数" xfId="2345"/>
    <cellStyle name="差_2009全省决算表（批复后） 2 3" xfId="2346"/>
    <cellStyle name="差_14安徽 5" xfId="2347"/>
    <cellStyle name="差_14安徽_2014省级收入12.2（更新后）" xfId="2348"/>
    <cellStyle name="差_Sheet1_省级支出" xfId="2349"/>
    <cellStyle name="差_人员工资和公用经费 3" xfId="2350"/>
    <cellStyle name="差_市辖区测算-新科目（20080626）_民生政策最低支出需求_财力性转移支付2010年预算参考数 4" xfId="2351"/>
    <cellStyle name="差_14安徽_2014省级收入及财力12.12（更新后）" xfId="2352"/>
    <cellStyle name="差_14安徽_财力性转移支付2010年预算参考数" xfId="2353"/>
    <cellStyle name="差_14安徽_财力性转移支付2010年预算参考数 2 2 2" xfId="2354"/>
    <cellStyle name="差_14安徽_财力性转移支付2010年预算参考数 2 3" xfId="2355"/>
    <cellStyle name="差_14安徽_财力性转移支付2010年预算参考数 3 2" xfId="2356"/>
    <cellStyle name="差_1604月报" xfId="2357"/>
    <cellStyle name="差_1604月报 2 2 2" xfId="2358"/>
    <cellStyle name="差_1604月报 2 3" xfId="2359"/>
    <cellStyle name="常规 28" xfId="2360"/>
    <cellStyle name="差_1604月报 3 2" xfId="2361"/>
    <cellStyle name="差_2 2" xfId="2362"/>
    <cellStyle name="差_2.2017全省收入" xfId="2363"/>
    <cellStyle name="差_2_2014省级收入及财力12.12（更新后）" xfId="2364"/>
    <cellStyle name="差_2_财力性转移支付2010年预算参考数 2" xfId="2365"/>
    <cellStyle name="差_2_财力性转移支付2010年预算参考数 2 2" xfId="2366"/>
    <cellStyle name="差_2_财力性转移支付2010年预算参考数 2 3" xfId="2367"/>
    <cellStyle name="差_其他部门(按照总人口测算）—20080416_民生政策最低支出需求_财力性转移支付2010年预算参考数 2 2 2" xfId="2368"/>
    <cellStyle name="差_2_财力性转移支付2010年预算参考数 3" xfId="2369"/>
    <cellStyle name="差_2_财力性转移支付2010年预算参考数 3 2" xfId="2370"/>
    <cellStyle name="差_分县成本差异系数_不含人员经费系数_2014省级收入及财力12.12（更新后）" xfId="2371"/>
    <cellStyle name="差_2_财力性转移支付2010年预算参考数 4" xfId="2372"/>
    <cellStyle name="差_2_财力性转移支付2010年预算参考数 5" xfId="2373"/>
    <cellStyle name="差_2_省级财力12.12" xfId="2374"/>
    <cellStyle name="差_缺口县区测算(按2007支出增长25%测算) 3" xfId="2375"/>
    <cellStyle name="差_20 2007年河南结算单" xfId="2376"/>
    <cellStyle name="差_汇总 2 2 2" xfId="2377"/>
    <cellStyle name="差_2012年省级平衡表 2 3" xfId="2378"/>
    <cellStyle name="差_2010年收入预测表（20091218)）_收入汇总" xfId="2379"/>
    <cellStyle name="差_20 2007年河南结算单 2" xfId="2380"/>
    <cellStyle name="差_20 2007年河南结算单 2 2" xfId="2381"/>
    <cellStyle name="差_20 2007年河南结算单 3" xfId="2382"/>
    <cellStyle name="差_20 2007年河南结算单 3 2" xfId="2383"/>
    <cellStyle name="差_20 2007年河南结算单 4" xfId="2384"/>
    <cellStyle name="差_20 2007年河南结算单 5" xfId="2385"/>
    <cellStyle name="差_20 2007年河南结算单_2014省级收入12.2（更新后）" xfId="2386"/>
    <cellStyle name="差_2006年34青海 5" xfId="2387"/>
    <cellStyle name="差_20 2007年河南结算单_2017年预算草案（债务）" xfId="2388"/>
    <cellStyle name="差_其他部门(按照总人口测算）—20080416_不含人员经费系数 5" xfId="2389"/>
    <cellStyle name="差_20 2007年河南结算单_基金汇总" xfId="2390"/>
    <cellStyle name="差_2010省对市县转移支付测算表(10-21）" xfId="2391"/>
    <cellStyle name="差_20 2007年河南结算单_省级财力12.12" xfId="2392"/>
    <cellStyle name="差_20 2007年河南结算单_收入汇总" xfId="2393"/>
    <cellStyle name="差_20 2007年河南结算单_支出汇总" xfId="2394"/>
    <cellStyle name="差_2006年22湖南" xfId="2395"/>
    <cellStyle name="差_2006年22湖南 2" xfId="2396"/>
    <cellStyle name="差_2006年22湖南 2 2" xfId="2397"/>
    <cellStyle name="差_2006年22湖南 2 2 2" xfId="2398"/>
    <cellStyle name="差_汇总表_财力性转移支付2010年预算参考数 2 3" xfId="2399"/>
    <cellStyle name="差_2008年支出核定 5" xfId="2400"/>
    <cellStyle name="差_2006年22湖南 3 2" xfId="2401"/>
    <cellStyle name="差_2012年结算与财力5.3 3 2" xfId="2402"/>
    <cellStyle name="差_2006年22湖南 4" xfId="2403"/>
    <cellStyle name="差_2010年全省供养人员 3 2" xfId="2404"/>
    <cellStyle name="差_2006年22湖南_财力性转移支付2010年预算参考数 2 2" xfId="2405"/>
    <cellStyle name="差_测算结果_财力性转移支付2010年预算参考数 4" xfId="2406"/>
    <cellStyle name="差_2006年水利统计指标统计表" xfId="2407"/>
    <cellStyle name="差_2006年22湖南_财力性转移支付2010年预算参考数 2 2 2" xfId="2408"/>
    <cellStyle name="差_2012年国有资本经营预算收支总表" xfId="2409"/>
    <cellStyle name="差_2011年预算表格2010.12.9" xfId="2410"/>
    <cellStyle name="差_2006年22湖南_财力性转移支付2010年预算参考数 2 3" xfId="2411"/>
    <cellStyle name="差_28四川" xfId="2412"/>
    <cellStyle name="差_测算结果_财力性转移支付2010年预算参考数 5" xfId="2413"/>
    <cellStyle name="差_商品交易所2006--2008年税收" xfId="2414"/>
    <cellStyle name="差_2006年22湖南_财力性转移支付2010年预算参考数 3 2" xfId="2415"/>
    <cellStyle name="差_2006年22湖南_省级财力12.12" xfId="2416"/>
    <cellStyle name="差_2009年财力测算情况11.19 4" xfId="2417"/>
    <cellStyle name="差_2006年27重庆 2" xfId="2418"/>
    <cellStyle name="差_复件 2012年地方财政公共预算分级平衡情况表 2 3" xfId="2419"/>
    <cellStyle name="差_2006年27重庆 2 3" xfId="2420"/>
    <cellStyle name="差_2009年财力测算情况11.19 5" xfId="2421"/>
    <cellStyle name="差_2006年27重庆 3" xfId="2422"/>
    <cellStyle name="差_财政供养人员 2 2 2" xfId="2423"/>
    <cellStyle name="差_2006年27重庆 4" xfId="2424"/>
    <cellStyle name="差_2007年收支情况及2008年收支预计表(汇总表)_财力性转移支付2010年预算参考数 2" xfId="2425"/>
    <cellStyle name="差_2006年27重庆_2014省级收入12.2（更新后）" xfId="2426"/>
    <cellStyle name="差_2008年一般预算支出预计 3 2" xfId="2427"/>
    <cellStyle name="差_2006年27重庆_财力性转移支付2010年预算参考数" xfId="2428"/>
    <cellStyle name="差_2006年27重庆_财力性转移支付2010年预算参考数 2" xfId="2429"/>
    <cellStyle name="差_2006年27重庆_财力性转移支付2010年预算参考数 2 2" xfId="2430"/>
    <cellStyle name="差_2006年27重庆_财力性转移支付2010年预算参考数 4" xfId="2431"/>
    <cellStyle name="差_2006年27重庆_财力性转移支付2010年预算参考数 5" xfId="2432"/>
    <cellStyle name="差_财政厅编制用表（2011年报省人大）_2014省级收入12.2（更新后）" xfId="2433"/>
    <cellStyle name="差_缺口县区测算 3 2" xfId="2434"/>
    <cellStyle name="差_2006年27重庆_省级财力12.12" xfId="2435"/>
    <cellStyle name="差_27重庆" xfId="2436"/>
    <cellStyle name="差_2006年28四川 2 2" xfId="2437"/>
    <cellStyle name="差_2006年28四川 2 2 2" xfId="2438"/>
    <cellStyle name="差_2008年全省人员信息 2" xfId="2439"/>
    <cellStyle name="差_2006年28四川 2 3" xfId="2440"/>
    <cellStyle name="差_2006年28四川 3 2" xfId="2441"/>
    <cellStyle name="差_人员工资和公用经费2_财力性转移支付2010年预算参考数 2 2 2" xfId="2442"/>
    <cellStyle name="差_2006年水利统计指标统计表_2014省级收入12.2（更新后）" xfId="2443"/>
    <cellStyle name="差_2006年28四川 4" xfId="2444"/>
    <cellStyle name="差_人员工资和公用经费2_财力性转移支付2010年预算参考数 2 3" xfId="2445"/>
    <cellStyle name="差_2006年28四川 5" xfId="2446"/>
    <cellStyle name="差_2006年28四川_2014省级收入12.2（更新后）" xfId="2447"/>
    <cellStyle name="差_2006年34青海" xfId="2448"/>
    <cellStyle name="差_2006年34青海 2" xfId="2449"/>
    <cellStyle name="差_2006年34青海 2 2" xfId="2450"/>
    <cellStyle name="差_同德_财力性转移支付2010年预算参考数 5" xfId="2451"/>
    <cellStyle name="差_2006年34青海 2 2 2" xfId="2452"/>
    <cellStyle name="差_2006年34青海 3" xfId="2453"/>
    <cellStyle name="差_2006年34青海 3 2" xfId="2454"/>
    <cellStyle name="差_2006年34青海 4" xfId="2455"/>
    <cellStyle name="差_2006年34青海_2014省级收入12.2（更新后）" xfId="2456"/>
    <cellStyle name="差_2006年34青海_财力性转移支付2010年预算参考数" xfId="2457"/>
    <cellStyle name="差_2006年34青海_财力性转移支付2010年预算参考数 2" xfId="2458"/>
    <cellStyle name="差_2006年全省财力计算表（中央、决算） 3" xfId="2459"/>
    <cellStyle name="差_2006年全省财力计算表（中央、决算） 4" xfId="2460"/>
    <cellStyle name="差_2006年水利统计指标统计表 2" xfId="2461"/>
    <cellStyle name="差_津补贴保障测算（2010.3.19）_2014省级收入12.2（更新后）" xfId="2462"/>
    <cellStyle name="差_市辖区测算-新科目（20080626）" xfId="2463"/>
    <cellStyle name="差_2006年水利统计指标统计表 4" xfId="2464"/>
    <cellStyle name="差_2006年水利统计指标统计表 5" xfId="2465"/>
    <cellStyle name="差_2006年水利统计指标统计表_财力性转移支付2010年预算参考数 2" xfId="2466"/>
    <cellStyle name="差_2006年水利统计指标统计表_财力性转移支付2010年预算参考数 2 2 2" xfId="2467"/>
    <cellStyle name="差_2007一般预算支出口径剔除表_财力性转移支付2010年预算参考数 2 2 2" xfId="2468"/>
    <cellStyle name="差_省级明细_基金表" xfId="2469"/>
    <cellStyle name="差_2006年水利统计指标统计表_财力性转移支付2010年预算参考数 3" xfId="2470"/>
    <cellStyle name="差_2006年水利统计指标统计表_财力性转移支付2010年预算参考数 3 2" xfId="2471"/>
    <cellStyle name="差_2006年水利统计指标统计表_财力性转移支付2010年预算参考数 4" xfId="2472"/>
    <cellStyle name="差_汇总-县级财政报表附表 2 2" xfId="2473"/>
    <cellStyle name="差_2006年水利统计指标统计表_省级财力12.12" xfId="2474"/>
    <cellStyle name="差_2007结算与财力(6.2) 2" xfId="2475"/>
    <cellStyle name="差_2007结算与财力(6.2) 2 2" xfId="2476"/>
    <cellStyle name="差_2016年财政专项清理表" xfId="2477"/>
    <cellStyle name="差_2007结算与财力(6.2) 2 2 2" xfId="2478"/>
    <cellStyle name="差_2007结算与财力(6.2) 3" xfId="2479"/>
    <cellStyle name="差_2009全省决算表（批复后） 2 2 2" xfId="2480"/>
    <cellStyle name="差_2007结算与财力(6.2) 4" xfId="2481"/>
    <cellStyle name="差_分县成本差异系数_民生政策最低支出需求 2 2" xfId="2482"/>
    <cellStyle name="差_2007结算与财力(6.2)_支出汇总" xfId="2483"/>
    <cellStyle name="差_2007年结算已定项目对账单" xfId="2484"/>
    <cellStyle name="差_2007年结算已定项目对账单 2 2 2" xfId="2485"/>
    <cellStyle name="差_缺口县区测算(财政部标准) 2 3" xfId="2486"/>
    <cellStyle name="差_2007年结算已定项目对账单 2 3" xfId="2487"/>
    <cellStyle name="差_2007年结算已定项目对账单 2 4" xfId="2488"/>
    <cellStyle name="差_2007年结算已定项目对账单_2013省级预算附表" xfId="2489"/>
    <cellStyle name="差_2007年结算已定项目对账单_收入汇总" xfId="2490"/>
    <cellStyle name="差_2007年结算已定项目对账单_支出汇总" xfId="2491"/>
    <cellStyle name="差_2016年预算表格（公式）" xfId="2492"/>
    <cellStyle name="差_教育(按照总人口测算）—20080416_不含人员经费系数 2 3" xfId="2493"/>
    <cellStyle name="差_缺口县区测算(财政部标准)_财力性转移支付2010年预算参考数 5" xfId="2494"/>
    <cellStyle name="差_2007年收支情况及2008年收支预计表(汇总表) 2 2" xfId="2495"/>
    <cellStyle name="差_2007年收支情况及2008年收支预计表(汇总表) 2 2 2" xfId="2496"/>
    <cellStyle name="差_2007年收支情况及2008年收支预计表(汇总表) 2 3" xfId="2497"/>
    <cellStyle name="差_2007年收支情况及2008年收支预计表(汇总表) 3" xfId="2498"/>
    <cellStyle name="差_Xl0000336 2 2" xfId="2499"/>
    <cellStyle name="差_2007年收支情况及2008年收支预计表(汇总表) 4" xfId="2500"/>
    <cellStyle name="差_Xl0000336 2 3" xfId="2501"/>
    <cellStyle name="差_2007年中央财政与河南省财政年终决算结算单_支出汇总" xfId="2502"/>
    <cellStyle name="差_2007年收支情况及2008年收支预计表(汇总表) 5" xfId="2503"/>
    <cellStyle name="差_2007年收支情况及2008年收支预计表(汇总表)_2014省级收入12.2（更新后）" xfId="2504"/>
    <cellStyle name="差_2007年收支情况及2008年收支预计表(汇总表)_财力性转移支付2010年预算参考数 2 2" xfId="2505"/>
    <cellStyle name="差_2007年收支情况及2008年收支预计表(汇总表)_财力性转移支付2010年预算参考数 2 2 2" xfId="2506"/>
    <cellStyle name="差_material report in Jun" xfId="2507"/>
    <cellStyle name="差_2007年收支情况及2008年收支预计表(汇总表)_财力性转移支付2010年预算参考数 3" xfId="2508"/>
    <cellStyle name="差_分县成本差异系数 2 2" xfId="2509"/>
    <cellStyle name="差_2007年收支情况及2008年收支预计表(汇总表)_财力性转移支付2010年预算参考数 3 2" xfId="2510"/>
    <cellStyle name="差_分县成本差异系数 2 2 2" xfId="2511"/>
    <cellStyle name="差_2007年收支情况及2008年收支预计表(汇总表)_财力性转移支付2010年预算参考数 4" xfId="2512"/>
    <cellStyle name="差_分县成本差异系数 2 3" xfId="2513"/>
    <cellStyle name="差_2007年收支情况及2008年收支预计表(汇总表)_财力性转移支付2010年预算参考数 5" xfId="2514"/>
    <cellStyle name="差_2007年收支情况及2008年收支预计表(汇总表)_省级财力12.12" xfId="2515"/>
    <cellStyle name="差_卫生(按照总人口测算）—20080416_县市旗测算-新科目（含人口规模效应） 2 2" xfId="2516"/>
    <cellStyle name="差_2007年一般预算支出剔除" xfId="2517"/>
    <cellStyle name="差_同德_财力性转移支付2010年预算参考数 2 2 2" xfId="2518"/>
    <cellStyle name="差_2010年收入预测表（20091219)）_基金汇总" xfId="2519"/>
    <cellStyle name="差_2007年一般预算支出剔除 2" xfId="2520"/>
    <cellStyle name="差_青海 缺口县区测算(地方填报)_财力性转移支付2010年预算参考数" xfId="2521"/>
    <cellStyle name="差_2007年一般预算支出剔除 2 2" xfId="2522"/>
    <cellStyle name="差_核定人数下发表 5" xfId="2523"/>
    <cellStyle name="差_青海 缺口县区测算(地方填报)_财力性转移支付2010年预算参考数 2" xfId="2524"/>
    <cellStyle name="差_2007年一般预算支出剔除 2 2 2" xfId="2525"/>
    <cellStyle name="差_青海 缺口县区测算(地方填报)_财力性转移支付2010年预算参考数 2 2" xfId="2526"/>
    <cellStyle name="差_2007年一般预算支出剔除 2 3" xfId="2527"/>
    <cellStyle name="差_青海 缺口县区测算(地方填报)_财力性转移支付2010年预算参考数 3" xfId="2528"/>
    <cellStyle name="差_2007年一般预算支出剔除 3" xfId="2529"/>
    <cellStyle name="差_成本差异系数（含人口规模）_2014省级收入及财力12.12（更新后）" xfId="2530"/>
    <cellStyle name="差_2007年一般预算支出剔除 3 2" xfId="2531"/>
    <cellStyle name="差_2007年一般预算支出剔除_财力性转移支付2010年预算参考数" xfId="2532"/>
    <cellStyle name="差_人员工资和公用经费2 4" xfId="2533"/>
    <cellStyle name="差_2007年一般预算支出剔除_财力性转移支付2010年预算参考数 2" xfId="2534"/>
    <cellStyle name="差_2007年一般预算支出剔除_财力性转移支付2010年预算参考数 2 2 2" xfId="2535"/>
    <cellStyle name="差_2007年一般预算支出剔除_财力性转移支付2010年预算参考数 3" xfId="2536"/>
    <cellStyle name="差_2011年预算表格2010.12.9_2013省级预算附表" xfId="2537"/>
    <cellStyle name="差_2007年一般预算支出剔除_财力性转移支付2010年预算参考数 3 2" xfId="2538"/>
    <cellStyle name="差_商品交易所2006--2008年税收_2013省级预算附表" xfId="2539"/>
    <cellStyle name="差_2007年一般预算支出剔除_财力性转移支付2010年预算参考数 4" xfId="2540"/>
    <cellStyle name="差_市辖区测算20080510_民生政策最低支出需求_财力性转移支付2010年预算参考数" xfId="2541"/>
    <cellStyle name="差_2007年一般预算支出剔除_财力性转移支付2010年预算参考数 5" xfId="2542"/>
    <cellStyle name="差_民生政策最低支出需求 2 2" xfId="2543"/>
    <cellStyle name="差_2007年一般预算支出剔除_省级财力12.12" xfId="2544"/>
    <cellStyle name="差_2007年中央财政与河南省财政年终决算结算单 2 2" xfId="2545"/>
    <cellStyle name="差_卫生(按照总人口测算）—20080416_民生政策最低支出需求 5" xfId="2546"/>
    <cellStyle name="差_2007年中央财政与河南省财政年终决算结算单 2 3" xfId="2547"/>
    <cellStyle name="差_2007年中央财政与河南省财政年终决算结算单 3" xfId="2548"/>
    <cellStyle name="差_2007年中央财政与河南省财政年终决算结算单 5" xfId="2549"/>
    <cellStyle name="差_2007年中央财政与河南省财政年终决算结算单_2013省级预算附表" xfId="2550"/>
    <cellStyle name="差_2007年中央财政与河南省财政年终决算结算单_2017年预算草案（债务）" xfId="2551"/>
    <cellStyle name="差_2007年中央财政与河南省财政年终决算结算单_省级财力12.12" xfId="2552"/>
    <cellStyle name="差_汇总表4_财力性转移支付2010年预算参考数 2 2 2" xfId="2553"/>
    <cellStyle name="差_2007一般预算支出口径剔除表" xfId="2554"/>
    <cellStyle name="差_2007一般预算支出口径剔除表 2 2 2" xfId="2555"/>
    <cellStyle name="差_同德_2014省级收入及财力12.12（更新后）" xfId="2556"/>
    <cellStyle name="差_2007一般预算支出口径剔除表 2 3" xfId="2557"/>
    <cellStyle name="差_教育(按照总人口测算）—20080416_财力性转移支付2010年预算参考数 2 2 2" xfId="2558"/>
    <cellStyle name="差_2007一般预算支出口径剔除表 3" xfId="2559"/>
    <cellStyle name="差_其他部门(按照总人口测算）—20080416_2014省级收入及财力12.12（更新后）" xfId="2560"/>
    <cellStyle name="差_2007一般预算支出口径剔除表 4" xfId="2561"/>
    <cellStyle name="差_分县成本差异系数_财力性转移支付2010年预算参考数" xfId="2562"/>
    <cellStyle name="差_2007一般预算支出口径剔除表 5" xfId="2563"/>
    <cellStyle name="差_2007一般预算支出口径剔除表_2014省级收入12.2（更新后）" xfId="2564"/>
    <cellStyle name="差_2007一般预算支出口径剔除表_财力性转移支付2010年预算参考数 2 2" xfId="2565"/>
    <cellStyle name="差_2007一般预算支出口径剔除表_财力性转移支付2010年预算参考数 2 3" xfId="2566"/>
    <cellStyle name="差_2008计算资料（8月11日终稿）" xfId="2567"/>
    <cellStyle name="差_2008计算资料（8月11日终稿） 2 2" xfId="2568"/>
    <cellStyle name="差_2008计算资料（8月11日终稿） 2 2 2" xfId="2569"/>
    <cellStyle name="差_2008计算资料（8月11日终稿） 3" xfId="2570"/>
    <cellStyle name="差_2008计算资料（8月11日终稿） 3 2" xfId="2571"/>
    <cellStyle name="差_2008计算资料（8月11日终稿） 4" xfId="2572"/>
    <cellStyle name="差_民生政策最低支出需求" xfId="2573"/>
    <cellStyle name="差_2008计算资料（8月11日终稿） 5" xfId="2574"/>
    <cellStyle name="差_2008计算资料（8月5） 2 3" xfId="2575"/>
    <cellStyle name="差_2008计算资料（8月5） 3 2" xfId="2576"/>
    <cellStyle name="差_28四川_财力性转移支付2010年预算参考数 4" xfId="2577"/>
    <cellStyle name="差_Material reprot In Dec" xfId="2578"/>
    <cellStyle name="差_2010年收入预测表（20091230)） 2 2 2" xfId="2579"/>
    <cellStyle name="差_2008计算资料（8月5） 5" xfId="2580"/>
    <cellStyle name="差_教育(按照总人口测算）—20080416_县市旗测算-新科目（含人口规模效应）_省级财力12.12" xfId="2581"/>
    <cellStyle name="差_2008结算与财力(最终)" xfId="2582"/>
    <cellStyle name="差_附表 2 2" xfId="2583"/>
    <cellStyle name="差_2008结算与财力(最终) 3" xfId="2584"/>
    <cellStyle name="差_2008结算与财力(最终) 3 2" xfId="2585"/>
    <cellStyle name="差_2008结算与财力(最终) 4" xfId="2586"/>
    <cellStyle name="差_2008结算与财力(最终) 5" xfId="2587"/>
    <cellStyle name="差_市辖区测算20080510_县市旗测算-新科目（含人口规模效应） 2" xfId="2588"/>
    <cellStyle name="差_2008年财政收支预算草案(1.4) 2" xfId="2589"/>
    <cellStyle name="差_2008年财政收支预算草案(1.4)_支出汇总" xfId="2590"/>
    <cellStyle name="差_2008年全省汇总收支计算表" xfId="2591"/>
    <cellStyle name="差_2008年全省汇总收支计算表 2 2" xfId="2592"/>
    <cellStyle name="差_省级明细_副本最新" xfId="2593"/>
    <cellStyle name="差_2008年全省汇总收支计算表 2 2 2" xfId="2594"/>
    <cellStyle name="差_省级明细_副本最新 2" xfId="2595"/>
    <cellStyle name="差_2008年全省汇总收支计算表 2 3" xfId="2596"/>
    <cellStyle name="差_2008年全省汇总收支计算表 3" xfId="2597"/>
    <cellStyle name="差_2008年全省汇总收支计算表 3 2" xfId="2598"/>
    <cellStyle name="差_缺口县区测算 3" xfId="2599"/>
    <cellStyle name="差_2008年全省汇总收支计算表 4" xfId="2600"/>
    <cellStyle name="差_2008年全省汇总收支计算表_2014省级收入及财力12.12（更新后）" xfId="2601"/>
    <cellStyle name="差_人员工资和公用经费_财力性转移支付2010年预算参考数 2" xfId="2602"/>
    <cellStyle name="差_2008年全省汇总收支计算表_财力性转移支付2010年预算参考数 2" xfId="2603"/>
    <cellStyle name="差_34青海 2 2" xfId="2604"/>
    <cellStyle name="差_核定人数下发表_财力性转移支付2010年预算参考数" xfId="2605"/>
    <cellStyle name="差_2008年全省汇总收支计算表_财力性转移支付2010年预算参考数 2 2" xfId="2606"/>
    <cellStyle name="差_34青海 2 2 2" xfId="2607"/>
    <cellStyle name="差_核定人数下发表_财力性转移支付2010年预算参考数 2" xfId="2608"/>
    <cellStyle name="差_2008年全省汇总收支计算表_财力性转移支付2010年预算参考数 2 2 2" xfId="2609"/>
    <cellStyle name="差_核定人数下发表_财力性转移支付2010年预算参考数 2 2" xfId="2610"/>
    <cellStyle name="差_2008年全省汇总收支计算表_财力性转移支付2010年预算参考数 3" xfId="2611"/>
    <cellStyle name="差_34青海 2 3" xfId="2612"/>
    <cellStyle name="差_2008年全省汇总收支计算表_财力性转移支付2010年预算参考数 3 2" xfId="2613"/>
    <cellStyle name="差_2008年全省汇总收支计算表_财力性转移支付2010年预算参考数 4" xfId="2614"/>
    <cellStyle name="差_平邑_财力性转移支付2010年预算参考数 2" xfId="2615"/>
    <cellStyle name="差_2008年全省汇总收支计算表_财力性转移支付2010年预算参考数 5" xfId="2616"/>
    <cellStyle name="差_平邑_财力性转移支付2010年预算参考数 3" xfId="2617"/>
    <cellStyle name="差_2008年全省汇总收支计算表_省级财力12.12" xfId="2618"/>
    <cellStyle name="差_2011年预算大表11-26" xfId="2619"/>
    <cellStyle name="差_汇总表 3" xfId="2620"/>
    <cellStyle name="差_2008年全省人员信息 2 2" xfId="2621"/>
    <cellStyle name="差_2008年全省人员信息 3" xfId="2622"/>
    <cellStyle name="差_2008年全省人员信息 3 2" xfId="2623"/>
    <cellStyle name="差_2008年全省人员信息 4" xfId="2624"/>
    <cellStyle name="差_2008年全省人员信息 5" xfId="2625"/>
    <cellStyle name="差_2008年一般预算支出预计" xfId="2626"/>
    <cellStyle name="差_2008年一般预算支出预计 2" xfId="2627"/>
    <cellStyle name="差_2008年一般预算支出预计 2 2" xfId="2628"/>
    <cellStyle name="差_410927000_台前县 5" xfId="2629"/>
    <cellStyle name="差_2008年一般预算支出预计 2 3" xfId="2630"/>
    <cellStyle name="差_2008年一般预算支出预计 3" xfId="2631"/>
    <cellStyle name="差_2008年一般预算支出预计 4" xfId="2632"/>
    <cellStyle name="差_2008年一般预算支出预计 5" xfId="2633"/>
    <cellStyle name="差_Book2_2014省级收入及财力12.12（更新后）" xfId="2634"/>
    <cellStyle name="差_2008年预计支出与2007年对比" xfId="2635"/>
    <cellStyle name="差_2008年预计支出与2007年对比 2" xfId="2636"/>
    <cellStyle name="差_2008年预计支出与2007年对比 3" xfId="2637"/>
    <cellStyle name="差_2008年预计支出与2007年对比 5" xfId="2638"/>
    <cellStyle name="差_2008年支出调整" xfId="2639"/>
    <cellStyle name="差_2008年支出调整 2" xfId="2640"/>
    <cellStyle name="差_2008年支出调整 2 3" xfId="2641"/>
    <cellStyle name="差_卫生(按照总人口测算）—20080416 5" xfId="2642"/>
    <cellStyle name="差_2008年支出调整 4" xfId="2643"/>
    <cellStyle name="差_2008年支出调整 5" xfId="2644"/>
    <cellStyle name="差_2008年支出调整_2014省级收入及财力12.12（更新后）" xfId="2645"/>
    <cellStyle name="差_农林水和城市维护标准支出20080505－县区合计_民生政策最低支出需求 4" xfId="2646"/>
    <cellStyle name="差_卫生(按照总人口测算）—20080416_不含人员经费系数_财力性转移支付2010年预算参考数 3" xfId="2647"/>
    <cellStyle name="差_卫生(按照总人口测算）—20080416_县市旗测算-新科目（含人口规模效应）_财力性转移支付2010年预算参考数 4" xfId="2648"/>
    <cellStyle name="差_2008年支出调整_财力性转移支付2010年预算参考数 2 3" xfId="2649"/>
    <cellStyle name="差_2008年支出调整_财力性转移支付2010年预算参考数 3 2" xfId="2650"/>
    <cellStyle name="差_2008年支出调整_财力性转移支付2010年预算参考数 4" xfId="2651"/>
    <cellStyle name="差_2008年支出调整_省级财力12.12" xfId="2652"/>
    <cellStyle name="差_2008年支出核定" xfId="2653"/>
    <cellStyle name="差_2008年支出核定 2 3" xfId="2654"/>
    <cellStyle name="差_2009年财力测算情况11.19 2 2" xfId="2655"/>
    <cellStyle name="差_2009年财力测算情况11.19 2 2 2" xfId="2656"/>
    <cellStyle name="差_2009年财力测算情况11.19 2 3" xfId="2657"/>
    <cellStyle name="差_2009年财力测算情况11.19 3" xfId="2658"/>
    <cellStyle name="差_2009年财力测算情况11.19 3 2" xfId="2659"/>
    <cellStyle name="差_M01-2(州市补助收入) 4" xfId="2660"/>
    <cellStyle name="差_2009年财力测算情况11.19_基金汇总" xfId="2661"/>
    <cellStyle name="差_2009年财力测算情况11.19_收入汇总" xfId="2662"/>
    <cellStyle name="差_成本差异系数（含人口规模）_财力性转移支付2010年预算参考数 3 2" xfId="2663"/>
    <cellStyle name="差_市辖区测算20080510 2" xfId="2664"/>
    <cellStyle name="差_2009年财力测算情况11.19_支出汇总" xfId="2665"/>
    <cellStyle name="差_缺口县区测算_财力性转移支付2010年预算参考数 2 2" xfId="2666"/>
    <cellStyle name="差_2009年结算（最终）" xfId="2667"/>
    <cellStyle name="差_成本差异系数_2014省级收入12.2（更新后）" xfId="2668"/>
    <cellStyle name="差_2009年结算（最终） 5" xfId="2669"/>
    <cellStyle name="差_成本差异系数（含人口规模）_财力性转移支付2010年预算参考数 2 2 2" xfId="2670"/>
    <cellStyle name="差_2009年结算（最终）_收入汇总" xfId="2671"/>
    <cellStyle name="差_2016年结算与财力5.17 2 3" xfId="2672"/>
    <cellStyle name="差_2009年省与市县结算（最终） 2" xfId="2673"/>
    <cellStyle name="差_市辖区测算-新科目（20080626）_县市旗测算-新科目（含人口规模效应）_财力性转移支付2010年预算参考数 4" xfId="2674"/>
    <cellStyle name="差_2012年省级平衡简表（用） 4" xfId="2675"/>
    <cellStyle name="差_2009年省与市县结算（最终） 2 2" xfId="2676"/>
    <cellStyle name="差_2009年省与市县结算（最终） 2 2 2" xfId="2677"/>
    <cellStyle name="差_2012年省级平衡简表（用） 5" xfId="2678"/>
    <cellStyle name="差_2009年省与市县结算（最终） 2 3" xfId="2679"/>
    <cellStyle name="差_2011年预算表格2010.12.9_2014省级收入及财力12.12（更新后）" xfId="2680"/>
    <cellStyle name="差_2009年省与市县结算（最终） 3" xfId="2681"/>
    <cellStyle name="差_28四川_2014省级收入及财力12.12（更新后）" xfId="2682"/>
    <cellStyle name="差_商品交易所2006--2008年税收_2014省级收入及财力12.12（更新后）" xfId="2683"/>
    <cellStyle name="差_市辖区测算-新科目（20080626）_县市旗测算-新科目（含人口规模效应）_财力性转移支付2010年预算参考数 5" xfId="2684"/>
    <cellStyle name="差_2009年省与市县结算（最终） 3 2" xfId="2685"/>
    <cellStyle name="差_2009年省与市县结算（最终） 4" xfId="2686"/>
    <cellStyle name="差_2009年省与市县结算（最终） 5" xfId="2687"/>
    <cellStyle name="差_电力公司增值税划转 3 2" xfId="2688"/>
    <cellStyle name="差_2009全省决算表（批复后）" xfId="2689"/>
    <cellStyle name="差_省级明细_冬梅3_基金汇总" xfId="2690"/>
    <cellStyle name="差_2009全省决算表（批复后） 2" xfId="2691"/>
    <cellStyle name="差_市辖区测算-新科目（20080626）_不含人员经费系数_财力性转移支付2010年预算参考数 4" xfId="2692"/>
    <cellStyle name="差_2009全省决算表（批复后） 3" xfId="2693"/>
    <cellStyle name="差_市辖区测算-新科目（20080626）_不含人员经费系数_财力性转移支付2010年预算参考数 5" xfId="2694"/>
    <cellStyle name="差_2009全省决算表（批复后） 3 2" xfId="2695"/>
    <cellStyle name="差_2009全省决算表（批复后） 5" xfId="2696"/>
    <cellStyle name="差_27重庆_财力性转移支付2010年预算参考数" xfId="2697"/>
    <cellStyle name="差_2010.10.30" xfId="2698"/>
    <cellStyle name="差_国有资本经营预算（2011年报省人大） 2" xfId="2699"/>
    <cellStyle name="差_2010年收入预测表（20091230)） 2 2" xfId="2700"/>
    <cellStyle name="差_2010.10.30 3 2" xfId="2701"/>
    <cellStyle name="差_2010年全省供养人员 2 2 2" xfId="2702"/>
    <cellStyle name="差_津补贴保障测算（2010.3.19）_省级财力12.12" xfId="2703"/>
    <cellStyle name="差_2010年收入预测表（20091218)）_基金汇总" xfId="2704"/>
    <cellStyle name="差_2010年收入预测表（20091219)） 2" xfId="2705"/>
    <cellStyle name="差_河南 缺口县区测算(地方填报白)_财力性转移支付2010年预算参考数" xfId="2706"/>
    <cellStyle name="差_2010年收入预测表（20091219)） 2 2" xfId="2707"/>
    <cellStyle name="差_Sheet1_2" xfId="2708"/>
    <cellStyle name="差_河南 缺口县区测算(地方填报)_财力性转移支付2010年预算参考数 3" xfId="2709"/>
    <cellStyle name="差_河南 缺口县区测算(地方填报白)_财力性转移支付2010年预算参考数 2" xfId="2710"/>
    <cellStyle name="差_2010年收入预测表（20091219)） 2 2 2" xfId="2711"/>
    <cellStyle name="差_财力差异计算表(不含非农业区) 2 3" xfId="2712"/>
    <cellStyle name="差_河南 缺口县区测算(地方填报) 5" xfId="2713"/>
    <cellStyle name="差_河南 缺口县区测算(地方填报)_财力性转移支付2010年预算参考数 3 2" xfId="2714"/>
    <cellStyle name="差_河南 缺口县区测算(地方填报白)_财力性转移支付2010年预算参考数 2 2" xfId="2715"/>
    <cellStyle name="差_2010年收入预测表（20091219)） 3" xfId="2716"/>
    <cellStyle name="差_2010年收入预测表（20091219)） 3 2" xfId="2717"/>
    <cellStyle name="差_2010年收入预测表（20091219)）_收入汇总" xfId="2718"/>
    <cellStyle name="差_2010年收入预测表（20091219)）_支出汇总" xfId="2719"/>
    <cellStyle name="差_20河南 5" xfId="2720"/>
    <cellStyle name="差_2010年收入预测表（20091230)）" xfId="2721"/>
    <cellStyle name="差_2010年收入预测表（20091230)） 2 3" xfId="2722"/>
    <cellStyle name="差_2010年收入预测表（20091230)）_基金汇总" xfId="2723"/>
    <cellStyle name="差_缺口县区测算(按2007支出增长25%测算) 3 2" xfId="2724"/>
    <cellStyle name="差_2010年收入预测表（20091230)）_收入汇总" xfId="2725"/>
    <cellStyle name="差_2010省对市县转移支付测算表(10-21） 2" xfId="2726"/>
    <cellStyle name="差_省级明细_基金最新" xfId="2727"/>
    <cellStyle name="差_2010省对市县转移支付测算表(10-21） 2 3" xfId="2728"/>
    <cellStyle name="差_2010省对市县转移支付测算表(10-21） 3" xfId="2729"/>
    <cellStyle name="差_2010省对市县转移支付测算表(10-21）_2014省级收入及财力12.12（更新后）" xfId="2730"/>
    <cellStyle name="差_2010省对市县转移支付测算表(10-21）_省级财力12.12" xfId="2731"/>
    <cellStyle name="差_财政供养人员_2014省级收入及财力12.12（更新后）" xfId="2732"/>
    <cellStyle name="差_2010省级行政性收费专项收入批复_基金汇总" xfId="2733"/>
    <cellStyle name="差_核定人数对比_财力性转移支付2010年预算参考数" xfId="2734"/>
    <cellStyle name="差_2010省级行政性收费专项收入批复_支出汇总" xfId="2735"/>
    <cellStyle name="差_财政厅编制用表（2011年报省人大）_2017年预算草案（债务）" xfId="2736"/>
    <cellStyle name="差_20111127汇报附表（8张）" xfId="2737"/>
    <cellStyle name="差_Book1_财力性转移支付2010年预算参考数 4" xfId="2738"/>
    <cellStyle name="差_20111127汇报附表（8张） 2 3" xfId="2739"/>
    <cellStyle name="差_20111127汇报附表（8张）_基金汇总" xfId="2740"/>
    <cellStyle name="差_汇总_财力性转移支付2010年预算参考数 2" xfId="2741"/>
    <cellStyle name="差_20111127汇报附表（8张）_收入汇总" xfId="2742"/>
    <cellStyle name="差_财政供养人员 3" xfId="2743"/>
    <cellStyle name="差_20111127汇报附表（8张）_支出汇总" xfId="2744"/>
    <cellStyle name="差_Book1_2016年结算与财力5.17 2" xfId="2745"/>
    <cellStyle name="差_Material reprot In Dec (3)" xfId="2746"/>
    <cellStyle name="差_分析缺口率_省级财力12.12" xfId="2747"/>
    <cellStyle name="差_2011年全省及省级预计12-31" xfId="2748"/>
    <cellStyle name="差_2011年全省及省级预计12-31 2" xfId="2749"/>
    <cellStyle name="差_Book1_2012年省级平衡简表（用） 2 3" xfId="2750"/>
    <cellStyle name="差_2011年全省及省级预计12-31 2 2" xfId="2751"/>
    <cellStyle name="差_2011年全省及省级预计12-31 2 3" xfId="2752"/>
    <cellStyle name="差_缺口县区测算(按2007支出增长25%测算)_财力性转移支付2010年预算参考数 2" xfId="2753"/>
    <cellStyle name="差_省级明细_23_2017年预算草案（债务）" xfId="2754"/>
    <cellStyle name="差_2011年全省及省级预计2011-12-12" xfId="2755"/>
    <cellStyle name="差_缺口县区测算 2 2" xfId="2756"/>
    <cellStyle name="差_2011年全省及省级预计2011-12-12 2 2 2" xfId="2757"/>
    <cellStyle name="差_2011年全省及省级预计2011-12-12_基金汇总" xfId="2758"/>
    <cellStyle name="差_2011年全省及省级预计2011-12-12_收入汇总" xfId="2759"/>
    <cellStyle name="差_农林水和城市维护标准支出20080505－县区合计_县市旗测算-新科目（含人口规模效应）_财力性转移支付2010年预算参考数 3 2" xfId="2760"/>
    <cellStyle name="差_2011年全省及省级预计2011-12-12_支出汇总" xfId="2761"/>
    <cellStyle name="差_卫生(按照总人口测算）—20080416_县市旗测算-新科目（含人口规模效应） 2 3" xfId="2762"/>
    <cellStyle name="差_2011年预算表格2010.12.9 2 2" xfId="2763"/>
    <cellStyle name="差_28四川 2 2" xfId="2764"/>
    <cellStyle name="差_复件 2012年地方财政公共预算分级平衡情况表 3 2" xfId="2765"/>
    <cellStyle name="差_商品交易所2006--2008年税收 2 2" xfId="2766"/>
    <cellStyle name="差_2011年预算表格2010.12.9 2 3" xfId="2767"/>
    <cellStyle name="差_28四川 2 3" xfId="2768"/>
    <cellStyle name="差_商品交易所2006--2008年税收 2 3" xfId="2769"/>
    <cellStyle name="差_2012-2013年经常性收入预测（1.1新口径）" xfId="2770"/>
    <cellStyle name="差_2011年预算表格2010.12.9 2 4" xfId="2771"/>
    <cellStyle name="差_商品交易所2006--2008年税收 2 4" xfId="2772"/>
    <cellStyle name="差_2011年预算表格2010.12.9 3" xfId="2773"/>
    <cellStyle name="差_28四川 3" xfId="2774"/>
    <cellStyle name="差_复件 2012年地方财政公共预算分级平衡情况表 4" xfId="2775"/>
    <cellStyle name="差_商品交易所2006--2008年税收 3" xfId="2776"/>
    <cellStyle name="差_2011年预算表格2010.12.9 3 2" xfId="2777"/>
    <cellStyle name="差_28四川 3 2" xfId="2778"/>
    <cellStyle name="差_汇总_财力性转移支付2010年预算参考数 5" xfId="2779"/>
    <cellStyle name="差_商品交易所2006--2008年税收 3 2" xfId="2780"/>
    <cellStyle name="差_2011年预算表格2010.12.9 4" xfId="2781"/>
    <cellStyle name="差_28四川 4" xfId="2782"/>
    <cellStyle name="差_30云南_1_2014省级收入12.2（更新后）" xfId="2783"/>
    <cellStyle name="差_复件 2012年地方财政公共预算分级平衡情况表 5" xfId="2784"/>
    <cellStyle name="差_商品交易所2006--2008年税收 4" xfId="2785"/>
    <cellStyle name="差_2011年预算表格2010.12.9_2014省级收入12.2（更新后）" xfId="2786"/>
    <cellStyle name="差_28四川_2014省级收入12.2（更新后）" xfId="2787"/>
    <cellStyle name="差_商品交易所2006--2008年税收_2014省级收入12.2（更新后）" xfId="2788"/>
    <cellStyle name="差_2011年预算表格2010.12.9_附表1-6" xfId="2789"/>
    <cellStyle name="差_Book1_2016年结算与财力5.17 3 2" xfId="2790"/>
    <cellStyle name="差_商品交易所2006--2008年税收_附表1-6" xfId="2791"/>
    <cellStyle name="差_2011年预算表格2010.12.9_省级财力12.12" xfId="2792"/>
    <cellStyle name="差_28四川_省级财力12.12" xfId="2793"/>
    <cellStyle name="差_商品交易所2006--2008年税收_省级财力12.12" xfId="2794"/>
    <cellStyle name="差_2011年预算表格2010.12.9_收入汇总" xfId="2795"/>
    <cellStyle name="差_商品交易所2006--2008年税收_收入汇总" xfId="2796"/>
    <cellStyle name="差_2011年预算表格2010.12.9_支出汇总" xfId="2797"/>
    <cellStyle name="差_商品交易所2006--2008年税收_支出汇总" xfId="2798"/>
    <cellStyle name="差_省级明细_代编表" xfId="2799"/>
    <cellStyle name="差_2011年预算大表11-26_2017年预算草案（债务）" xfId="2800"/>
    <cellStyle name="差_2011年预算大表11-26_基金汇总" xfId="2801"/>
    <cellStyle name="差_2011年预算大表11-26_收入汇总" xfId="2802"/>
    <cellStyle name="差_2012-2013年经常性收入预测（1.1新口径） 2" xfId="2803"/>
    <cellStyle name="差_2012-2013年经常性收入预测（1.1新口径） 2 2" xfId="2804"/>
    <cellStyle name="差_测算总表 3" xfId="2805"/>
    <cellStyle name="差_2012-2013年经常性收入预测（1.1新口径） 2 2 2" xfId="2806"/>
    <cellStyle name="差_测算总表 3 2" xfId="2807"/>
    <cellStyle name="差_2012-2013年经常性收入预测（1.1新口径） 2 3" xfId="2808"/>
    <cellStyle name="差_测算总表 4" xfId="2809"/>
    <cellStyle name="差_人员工资和公用经费2 2 2" xfId="2810"/>
    <cellStyle name="差_2012-2013年经常性收入预测（1.1新口径） 3" xfId="2811"/>
    <cellStyle name="差_2012-2013年经常性收入预测（1.1新口径） 3 2" xfId="2812"/>
    <cellStyle name="差_2012-2013年经常性收入预测（1.1新口径） 4" xfId="2813"/>
    <cellStyle name="差_2012-2013年经常性收入预测（1.1新口径） 5" xfId="2814"/>
    <cellStyle name="差_2012年结算与财力5.3 3" xfId="2815"/>
    <cellStyle name="差_2012年结余使用 2 2 2" xfId="2816"/>
    <cellStyle name="差_2012年结余使用 5" xfId="2817"/>
    <cellStyle name="差_汇总表_2014省级收入12.2（更新后）" xfId="2818"/>
    <cellStyle name="差_2012年省级平衡表 2 2" xfId="2819"/>
    <cellStyle name="差_2012年省级平衡表 2 2 2" xfId="2820"/>
    <cellStyle name="差_2012年省级平衡表 3" xfId="2821"/>
    <cellStyle name="差_2012年省级平衡表 3 2" xfId="2822"/>
    <cellStyle name="差_成本差异系数 3" xfId="2823"/>
    <cellStyle name="差_2012年省级平衡表 4" xfId="2824"/>
    <cellStyle name="差_2012年省级平衡简表（用） 2 2 2" xfId="2825"/>
    <cellStyle name="差_2012年省级平衡简表（用） 2 3" xfId="2826"/>
    <cellStyle name="差_2012年省级平衡简表（用） 3" xfId="2827"/>
    <cellStyle name="差_2012年省级平衡简表（用） 3 2" xfId="2828"/>
    <cellStyle name="差_财政厅编制用表（2011年报省人大） 2 3" xfId="2829"/>
    <cellStyle name="差_2012年省级一般预算收入计划" xfId="2830"/>
    <cellStyle name="差_20160105省级2016年预算情况表（最新）" xfId="2831"/>
    <cellStyle name="差_20160105省级2016年预算情况表（最新） 2" xfId="2832"/>
    <cellStyle name="差_20160105省级2016年预算情况表（最新）_2017年预算草案（债务）" xfId="2833"/>
    <cellStyle name="差_20161017---核定基数定表" xfId="2834"/>
    <cellStyle name="差_30云南_1 2 2" xfId="2835"/>
    <cellStyle name="差_20161017---核定基数定表 2" xfId="2836"/>
    <cellStyle name="差_30云南_1 2 2 2" xfId="2837"/>
    <cellStyle name="差_20161017---核定基数定表 2 2" xfId="2838"/>
    <cellStyle name="差_汇总表 5" xfId="2839"/>
    <cellStyle name="差_20161017---核定基数定表 2 2 2" xfId="2840"/>
    <cellStyle name="差_20161017---核定基数定表 2 3" xfId="2841"/>
    <cellStyle name="差_农林水和城市维护标准支出20080505－县区合计_省级财力12.12" xfId="2842"/>
    <cellStyle name="差_20161017---核定基数定表 3 2" xfId="2843"/>
    <cellStyle name="差_20161017---核定基数定表 4" xfId="2844"/>
    <cellStyle name="差_2016年财政总决算生成表全套0417 -平衡表 2" xfId="2845"/>
    <cellStyle name="差_33甘肃 3" xfId="2846"/>
    <cellStyle name="差_2016年财政总决算生成表全套0417 -平衡表 2 2" xfId="2847"/>
    <cellStyle name="差_33甘肃 3 2" xfId="2848"/>
    <cellStyle name="差_财政厅编制用表（2011年报省人大）" xfId="2849"/>
    <cellStyle name="差_2016年财政总决算生成表全套0417 -平衡表 2 2 2" xfId="2850"/>
    <cellStyle name="差_财政厅编制用表（2011年报省人大） 2" xfId="2851"/>
    <cellStyle name="差_2016年财政总决算生成表全套0417 -平衡表 2 3" xfId="2852"/>
    <cellStyle name="差_Xl0000068_2017年预算草案（债务）" xfId="2853"/>
    <cellStyle name="差_2016年财政总决算生成表全套0417 -平衡表 3" xfId="2854"/>
    <cellStyle name="差_33甘肃 4" xfId="2855"/>
    <cellStyle name="差_2016年财政总决算生成表全套0417 -平衡表 3 2" xfId="2856"/>
    <cellStyle name="差_2016年结算与财力5.17" xfId="2857"/>
    <cellStyle name="差_2016年结算与财力5.17 2" xfId="2858"/>
    <cellStyle name="差_2016年结算与财力5.17 2 2" xfId="2859"/>
    <cellStyle name="差_2016年结算与财力5.17 2 2 2" xfId="2860"/>
    <cellStyle name="差_2016年结算与财力5.17 3" xfId="2861"/>
    <cellStyle name="差_2016年结算与财力5.17 3 2" xfId="2862"/>
    <cellStyle name="差_2016年结算与财力5.17 4" xfId="2863"/>
    <cellStyle name="差_2016年结算与财力5.17 5" xfId="2864"/>
    <cellStyle name="差_2016年中原银行税收基数短收市县负担情况表 2 2 2" xfId="2865"/>
    <cellStyle name="差_民生政策最低支出需求_财力性转移支付2010年预算参考数 3" xfId="2866"/>
    <cellStyle name="差_2016年中原银行税收基数短收市县负担情况表 2 3" xfId="2867"/>
    <cellStyle name="差_2016年中原银行税收基数短收市县负担情况表 5" xfId="2868"/>
    <cellStyle name="差_2016省级收入1.3" xfId="2869"/>
    <cellStyle name="差_卫生(按照总人口测算）—20080416_县市旗测算-新科目（含人口规模效应） 3 2" xfId="2870"/>
    <cellStyle name="差_20170103省级2017年预算情况表" xfId="2871"/>
    <cellStyle name="差_Xl0000302" xfId="2872"/>
    <cellStyle name="差_2017年预算草案（债务）" xfId="2873"/>
    <cellStyle name="差_20河南" xfId="2874"/>
    <cellStyle name="差_20河南 2" xfId="2875"/>
    <cellStyle name="差_20河南 2 2" xfId="2876"/>
    <cellStyle name="差_20河南 2 3" xfId="2877"/>
    <cellStyle name="差_缺口县区测算（11.13）_财力性转移支付2010年预算参考数 2 2" xfId="2878"/>
    <cellStyle name="差_20河南 3" xfId="2879"/>
    <cellStyle name="差_20河南 3 2" xfId="2880"/>
    <cellStyle name="差_20河南 4" xfId="2881"/>
    <cellStyle name="差_20河南(财政部2010年县级基本财力测算数据)" xfId="2882"/>
    <cellStyle name="差_测算结果_财力性转移支付2010年预算参考数 3 2" xfId="2883"/>
    <cellStyle name="差_20河南(财政部2010年县级基本财力测算数据) 2 2" xfId="2884"/>
    <cellStyle name="差_20河南(财政部2010年县级基本财力测算数据) 2 2 2" xfId="2885"/>
    <cellStyle name="差_20河南(财政部2010年县级基本财力测算数据) 2 3" xfId="2886"/>
    <cellStyle name="差_M01-2(州市补助收入) 2 2" xfId="2887"/>
    <cellStyle name="差_20河南(财政部2010年县级基本财力测算数据) 3 2" xfId="2888"/>
    <cellStyle name="差_20河南(财政部2010年县级基本财力测算数据) 4" xfId="2889"/>
    <cellStyle name="差_20河南(财政部2010年县级基本财力测算数据) 5" xfId="2890"/>
    <cellStyle name="差_20河南(财政部2010年县级基本财力测算数据)_2014省级收入及财力12.12（更新后）" xfId="2891"/>
    <cellStyle name="差_20河南(财政部2010年县级基本财力测算数据)_省级财力12.12" xfId="2892"/>
    <cellStyle name="差_20河南_2014省级收入12.2（更新后）" xfId="2893"/>
    <cellStyle name="差_20河南_财力性转移支付2010年预算参考数" xfId="2894"/>
    <cellStyle name="差_20河南_财力性转移支付2010年预算参考数 2" xfId="2895"/>
    <cellStyle name="差_20河南_财力性转移支付2010年预算参考数 3" xfId="2896"/>
    <cellStyle name="差_20河南_财力性转移支付2010年预算参考数 3 2" xfId="2897"/>
    <cellStyle name="差_20河南_财力性转移支付2010年预算参考数 4" xfId="2898"/>
    <cellStyle name="差_20河南_财力性转移支付2010年预算参考数 5" xfId="2899"/>
    <cellStyle name="差_20河南_省级财力12.12" xfId="2900"/>
    <cellStyle name="差_20河南省 2" xfId="2901"/>
    <cellStyle name="差_20河南省 2 2" xfId="2902"/>
    <cellStyle name="差_20河南省 2 2 2" xfId="2903"/>
    <cellStyle name="差_卫生部门_财力性转移支付2010年预算参考数 2 3" xfId="2904"/>
    <cellStyle name="差_20河南省 2 3" xfId="2905"/>
    <cellStyle name="差_20河南省 3" xfId="2906"/>
    <cellStyle name="差_农林水和城市维护标准支出20080505－县区合计_不含人员经费系数 2 2" xfId="2907"/>
    <cellStyle name="差_20河南省 3 2" xfId="2908"/>
    <cellStyle name="差_农林水和城市维护标准支出20080505－县区合计_不含人员经费系数 2 2 2" xfId="2909"/>
    <cellStyle name="差_20河南省 4" xfId="2910"/>
    <cellStyle name="差_农林水和城市维护标准支出20080505－县区合计_不含人员经费系数 2 3" xfId="2911"/>
    <cellStyle name="差_20河南省 5" xfId="2912"/>
    <cellStyle name="差_教育(按照总人口测算）—20080416_民生政策最低支出需求 2 2 2" xfId="2913"/>
    <cellStyle name="差_22.2017年全省基金支出" xfId="2914"/>
    <cellStyle name="差_市辖区测算-新科目（20080626）_财力性转移支付2010年预算参考数 2 2" xfId="2915"/>
    <cellStyle name="差_22湖南" xfId="2916"/>
    <cellStyle name="差_22湖南 2" xfId="2917"/>
    <cellStyle name="差_22湖南 2 2" xfId="2918"/>
    <cellStyle name="差_22湖南 2 3" xfId="2919"/>
    <cellStyle name="差_22湖南 3" xfId="2920"/>
    <cellStyle name="差_测算结果汇总 3 2" xfId="2921"/>
    <cellStyle name="差_22湖南 3 2" xfId="2922"/>
    <cellStyle name="差_22湖南 4" xfId="2923"/>
    <cellStyle name="差_22湖南 5" xfId="2924"/>
    <cellStyle name="差_卫生部门" xfId="2925"/>
    <cellStyle name="差_22湖南_财力性转移支付2010年预算参考数" xfId="2926"/>
    <cellStyle name="差_22湖南_财力性转移支付2010年预算参考数 2" xfId="2927"/>
    <cellStyle name="差_省级明细_政府性基金人大会表格1稿_收入汇总" xfId="2928"/>
    <cellStyle name="差_22湖南_财力性转移支付2010年预算参考数 2 2" xfId="2929"/>
    <cellStyle name="差_22湖南_财力性转移支付2010年预算参考数 2 2 2" xfId="2930"/>
    <cellStyle name="差_22湖南_财力性转移支付2010年预算参考数 2 3" xfId="2931"/>
    <cellStyle name="差_22湖南_财力性转移支付2010年预算参考数 4" xfId="2932"/>
    <cellStyle name="差_27重庆 2" xfId="2933"/>
    <cellStyle name="差_27重庆 2 2" xfId="2934"/>
    <cellStyle name="差_山东省民生支出标准_财力性转移支付2010年预算参考数" xfId="2935"/>
    <cellStyle name="差_27重庆 2 2 2" xfId="2936"/>
    <cellStyle name="差_山东省民生支出标准_财力性转移支付2010年预算参考数 2" xfId="2937"/>
    <cellStyle name="差_27重庆 2 3" xfId="2938"/>
    <cellStyle name="差_27重庆 3" xfId="2939"/>
    <cellStyle name="差_缺口县区测算（11.13） 2" xfId="2940"/>
    <cellStyle name="差_27重庆 3 2" xfId="2941"/>
    <cellStyle name="差_缺口县区测算（11.13） 2 2" xfId="2942"/>
    <cellStyle name="差_27重庆 4" xfId="2943"/>
    <cellStyle name="差_缺口县区测算（11.13） 3" xfId="2944"/>
    <cellStyle name="差_27重庆 5" xfId="2945"/>
    <cellStyle name="差_缺口县区测算（11.13） 4" xfId="2946"/>
    <cellStyle name="差_27重庆_2014省级收入及财力12.12（更新后）" xfId="2947"/>
    <cellStyle name="差_27重庆_财力性转移支付2010年预算参考数 2" xfId="2948"/>
    <cellStyle name="差_27重庆_财力性转移支付2010年预算参考数 2 2" xfId="2949"/>
    <cellStyle name="差_测算总表_2014省级收入及财力12.12（更新后）" xfId="2950"/>
    <cellStyle name="差_27重庆_财力性转移支付2010年预算参考数 2 3" xfId="2951"/>
    <cellStyle name="差_27重庆_财力性转移支付2010年预算参考数 3" xfId="2952"/>
    <cellStyle name="差_27重庆_财力性转移支付2010年预算参考数 3 2" xfId="2953"/>
    <cellStyle name="差_河南 缺口县区测算(地方填报白)" xfId="2954"/>
    <cellStyle name="差_27重庆_财力性转移支付2010年预算参考数 4" xfId="2955"/>
    <cellStyle name="差_河南 缺口县区测算(地方填报)" xfId="2956"/>
    <cellStyle name="差_27重庆_财力性转移支付2010年预算参考数 5" xfId="2957"/>
    <cellStyle name="差_28四川_财力性转移支付2010年预算参考数" xfId="2958"/>
    <cellStyle name="差_28四川_财力性转移支付2010年预算参考数 2" xfId="2959"/>
    <cellStyle name="差_28四川_财力性转移支付2010年预算参考数 2 2" xfId="2960"/>
    <cellStyle name="差_28四川_财力性转移支付2010年预算参考数 2 2 2" xfId="2961"/>
    <cellStyle name="差_28四川_财力性转移支付2010年预算参考数 2 3" xfId="2962"/>
    <cellStyle name="差_28四川_财力性转移支付2010年预算参考数 3" xfId="2963"/>
    <cellStyle name="差_28四川_财力性转移支付2010年预算参考数 5" xfId="2964"/>
    <cellStyle name="差_30云南" xfId="2965"/>
    <cellStyle name="差_30云南 2" xfId="2966"/>
    <cellStyle name="差_30云南 2 2" xfId="2967"/>
    <cellStyle name="差_30云南 2 3" xfId="2968"/>
    <cellStyle name="差_人员工资和公用经费3_财力性转移支付2010年预算参考数 2" xfId="2969"/>
    <cellStyle name="差_30云南 3" xfId="2970"/>
    <cellStyle name="差_30云南 3 2" xfId="2971"/>
    <cellStyle name="差_农林水和城市维护标准支出20080505－县区合计_不含人员经费系数 4" xfId="2972"/>
    <cellStyle name="差_30云南 4" xfId="2973"/>
    <cellStyle name="差_30云南 5" xfId="2974"/>
    <cellStyle name="差_30云南_1" xfId="2975"/>
    <cellStyle name="差_河南省----2009-05-21（补充数据） 2 2 2" xfId="2976"/>
    <cellStyle name="差_30云南_1 2" xfId="2977"/>
    <cellStyle name="差_其他部门(按照总人口测算）—20080416_不含人员经费系数_财力性转移支付2010年预算参考数 5" xfId="2978"/>
    <cellStyle name="差_市辖区测算20080510_民生政策最低支出需求 4" xfId="2979"/>
    <cellStyle name="差_30云南_1 2 3" xfId="2980"/>
    <cellStyle name="差_30云南_1 3" xfId="2981"/>
    <cellStyle name="差_市辖区测算20080510_民生政策最低支出需求 5" xfId="2982"/>
    <cellStyle name="差_30云南_1 4" xfId="2983"/>
    <cellStyle name="差_30云南_1 5" xfId="2984"/>
    <cellStyle name="差_30云南_1_财力性转移支付2010年预算参考数" xfId="2985"/>
    <cellStyle name="差_30云南_1_财力性转移支付2010年预算参考数 2 2" xfId="2986"/>
    <cellStyle name="差_30云南_1_财力性转移支付2010年预算参考数 2 2 2" xfId="2987"/>
    <cellStyle name="差_30云南_1_财力性转移支付2010年预算参考数 2 3" xfId="2988"/>
    <cellStyle name="差_33甘肃 2" xfId="2989"/>
    <cellStyle name="差_教育(按照总人口测算）—20080416_县市旗测算-新科目（含人口规模效应） 5" xfId="2990"/>
    <cellStyle name="差_33甘肃 2 2" xfId="2991"/>
    <cellStyle name="差_33甘肃 2 2 2" xfId="2992"/>
    <cellStyle name="差_33甘肃 2 3" xfId="2993"/>
    <cellStyle name="差_34青海" xfId="2994"/>
    <cellStyle name="差_34青海 3" xfId="2995"/>
    <cellStyle name="差_34青海 3 2" xfId="2996"/>
    <cellStyle name="差_34青海 4" xfId="2997"/>
    <cellStyle name="差_分县成本差异系数_省级财力12.12" xfId="2998"/>
    <cellStyle name="差_34青海 5" xfId="2999"/>
    <cellStyle name="差_34青海_1 2" xfId="3000"/>
    <cellStyle name="差_34青海_1 2 2" xfId="3001"/>
    <cellStyle name="差_不含人员经费系数 3" xfId="3002"/>
    <cellStyle name="差_市辖区测算-新科目（20080626）_县市旗测算-新科目（含人口规模效应） 4" xfId="3003"/>
    <cellStyle name="差_34青海_1 2 2 2" xfId="3004"/>
    <cellStyle name="差_不含人员经费系数 3 2" xfId="3005"/>
    <cellStyle name="差_34青海_1 2 3" xfId="3006"/>
    <cellStyle name="差_不含人员经费系数 4" xfId="3007"/>
    <cellStyle name="差_市辖区测算-新科目（20080626）_县市旗测算-新科目（含人口规模效应） 5" xfId="3008"/>
    <cellStyle name="差_34青海_1 3" xfId="3009"/>
    <cellStyle name="差_津补贴保障测算（2010.3.19） 3 2" xfId="3010"/>
    <cellStyle name="差_34青海_1 3 2" xfId="3011"/>
    <cellStyle name="差_34青海_1 4" xfId="3012"/>
    <cellStyle name="差_34青海_1 5" xfId="3013"/>
    <cellStyle name="差_34青海_1_2014省级收入及财力12.12（更新后）" xfId="3014"/>
    <cellStyle name="差_34青海_1_财力性转移支付2010年预算参考数" xfId="3015"/>
    <cellStyle name="差_34青海_1_财力性转移支付2010年预算参考数 2" xfId="3016"/>
    <cellStyle name="差_34青海_1_财力性转移支付2010年预算参考数 2 2" xfId="3017"/>
    <cellStyle name="差_34青海_1_财力性转移支付2010年预算参考数 2 3" xfId="3018"/>
    <cellStyle name="差_危改资金测算 2 2" xfId="3019"/>
    <cellStyle name="差_34青海_1_财力性转移支付2010年预算参考数 3" xfId="3020"/>
    <cellStyle name="差_34青海_1_财力性转移支付2010年预算参考数 3 2" xfId="3021"/>
    <cellStyle name="差_34青海_1_财力性转移支付2010年预算参考数 4" xfId="3022"/>
    <cellStyle name="差_34青海_1_财力性转移支付2010年预算参考数 5" xfId="3023"/>
    <cellStyle name="差_34青海_1_省级财力12.12" xfId="3024"/>
    <cellStyle name="差_34青海_财力性转移支付2010年预算参考数 2 2" xfId="3025"/>
    <cellStyle name="差_财力差异计算表(不含非农业区) 4" xfId="3026"/>
    <cellStyle name="差_34青海_财力性转移支付2010年预算参考数 2 2 2" xfId="3027"/>
    <cellStyle name="差_34青海_财力性转移支付2010年预算参考数 2 3" xfId="3028"/>
    <cellStyle name="差_财力差异计算表(不含非农业区) 5" xfId="3029"/>
    <cellStyle name="差_34青海_财力性转移支付2010年预算参考数 3" xfId="3030"/>
    <cellStyle name="差_成本差异系数（含人口规模） 2" xfId="3031"/>
    <cellStyle name="差_34青海_财力性转移支付2010年预算参考数 3 2" xfId="3032"/>
    <cellStyle name="差_成本差异系数（含人口规模） 2 2" xfId="3033"/>
    <cellStyle name="差_市辖区测算-新科目（20080626）_省级财力12.12" xfId="3034"/>
    <cellStyle name="差_34青海_财力性转移支付2010年预算参考数 4" xfId="3035"/>
    <cellStyle name="差_成本差异系数（含人口规模） 3" xfId="3036"/>
    <cellStyle name="差_410927000_台前县 2" xfId="3037"/>
    <cellStyle name="差_410927000_台前县 2 2" xfId="3038"/>
    <cellStyle name="差_410927000_台前县 2 3" xfId="3039"/>
    <cellStyle name="差_410927000_台前县 3" xfId="3040"/>
    <cellStyle name="差_410927000_台前县 3 2" xfId="3041"/>
    <cellStyle name="差_410927000_台前县 4" xfId="3042"/>
    <cellStyle name="差_410927000_台前县_2014省级收入12.2（更新后）" xfId="3043"/>
    <cellStyle name="差_410927000_台前县_2014省级收入及财力12.12（更新后）" xfId="3044"/>
    <cellStyle name="差_5.2017省本级收入" xfId="3045"/>
    <cellStyle name="差_530623_2006年县级财政报表附表" xfId="3046"/>
    <cellStyle name="差_530623_2006年县级财政报表附表 2 2" xfId="3047"/>
    <cellStyle name="差_530623_2006年县级财政报表附表 2 2 2" xfId="3048"/>
    <cellStyle name="差_核定人数对比_2014省级收入及财力12.12（更新后）" xfId="3049"/>
    <cellStyle name="差_530623_2006年县级财政报表附表 2 3" xfId="3050"/>
    <cellStyle name="差_530623_2006年县级财政报表附表 3" xfId="3051"/>
    <cellStyle name="差_市辖区测算-新科目（20080626）_不含人员经费系数" xfId="3052"/>
    <cellStyle name="差_530623_2006年县级财政报表附表 3 2" xfId="3053"/>
    <cellStyle name="差_市辖区测算-新科目（20080626）_不含人员经费系数 2" xfId="3054"/>
    <cellStyle name="差_530623_2006年县级财政报表附表 5" xfId="3055"/>
    <cellStyle name="差_Book2_财力性转移支付2010年预算参考数 2" xfId="3056"/>
    <cellStyle name="差_530629_2006年县级财政报表附表" xfId="3057"/>
    <cellStyle name="差_530629_2006年县级财政报表附表 2" xfId="3058"/>
    <cellStyle name="差_缺口县区测算(按核定人数)" xfId="3059"/>
    <cellStyle name="差_530629_2006年县级财政报表附表 3" xfId="3060"/>
    <cellStyle name="差_530629_2006年县级财政报表附表 4" xfId="3061"/>
    <cellStyle name="差_其他部门(按照总人口测算）—20080416_不含人员经费系数_财力性转移支付2010年预算参考数 2 2" xfId="3062"/>
    <cellStyle name="差_5334_2006年迪庆县级财政报表附表 2" xfId="3063"/>
    <cellStyle name="差_5334_2006年迪庆县级财政报表附表 2 2" xfId="3064"/>
    <cellStyle name="差_5334_2006年迪庆县级财政报表附表 2 2 2" xfId="3065"/>
    <cellStyle name="差_5334_2006年迪庆县级财政报表附表 2 3" xfId="3066"/>
    <cellStyle name="差_卫生部门 3 2" xfId="3067"/>
    <cellStyle name="差_5334_2006年迪庆县级财政报表附表 3" xfId="3068"/>
    <cellStyle name="差_5334_2006年迪庆县级财政报表附表 3 2" xfId="3069"/>
    <cellStyle name="差_5334_2006年迪庆县级财政报表附表 4" xfId="3070"/>
    <cellStyle name="差_5334_2006年迪庆县级财政报表附表 5" xfId="3071"/>
    <cellStyle name="差_同德_省级财力12.12" xfId="3072"/>
    <cellStyle name="差_6.2017省本级支出" xfId="3073"/>
    <cellStyle name="差_缺口县区测算(按2007支出增长25%测算)_财力性转移支付2010年预算参考数 4" xfId="3074"/>
    <cellStyle name="差_Book1" xfId="3075"/>
    <cellStyle name="差_Book1 2 2 2" xfId="3076"/>
    <cellStyle name="差_Book2_财力性转移支付2010年预算参考数 5" xfId="3077"/>
    <cellStyle name="差_Book1 2 3" xfId="3078"/>
    <cellStyle name="差_Book1_2012-2013年经常性收入预测（1.1新口径）" xfId="3079"/>
    <cellStyle name="差_Book1_2012年省级平衡简表（用） 2 2" xfId="3080"/>
    <cellStyle name="差_Book1_2012年省级平衡简表（用） 2 2 2" xfId="3081"/>
    <cellStyle name="差_教育(按照总人口测算）—20080416_民生政策最低支出需求_2014省级收入及财力12.12（更新后）" xfId="3082"/>
    <cellStyle name="差_Book1_2012年省级平衡简表（用） 3" xfId="3083"/>
    <cellStyle name="差_其他部门(按照总人口测算）—20080416_省级财力12.12" xfId="3084"/>
    <cellStyle name="差_Book1_2012年省级平衡简表（用） 3 2" xfId="3085"/>
    <cellStyle name="差_Book1_2012年省级平衡简表（用） 4" xfId="3086"/>
    <cellStyle name="差_成本差异系数 2 2 2" xfId="3087"/>
    <cellStyle name="差_Book1_2012年省级平衡简表（用） 5" xfId="3088"/>
    <cellStyle name="差_汇总表" xfId="3089"/>
    <cellStyle name="差_Book1_2016年结算与财力5.17" xfId="3090"/>
    <cellStyle name="差_Book1_2016年结算与财力5.17 2 2" xfId="3091"/>
    <cellStyle name="差_Book1_2016年结算与财力5.17 2 3" xfId="3092"/>
    <cellStyle name="差_Book1_2016年结算与财力5.17 3" xfId="3093"/>
    <cellStyle name="差_Book1_5.2017省本级收入" xfId="3094"/>
    <cellStyle name="差_Book1_财力性转移支付2010年预算参考数" xfId="3095"/>
    <cellStyle name="差_Book1_财力性转移支付2010年预算参考数 2 2 2" xfId="3096"/>
    <cellStyle name="差_Book1_财力性转移支付2010年预算参考数 2 3" xfId="3097"/>
    <cellStyle name="差_市辖区测算-新科目（20080626）_民生政策最低支出需求_2014省级收入12.2（更新后）" xfId="3098"/>
    <cellStyle name="差_Book1_财力性转移支付2010年预算参考数 3 2" xfId="3099"/>
    <cellStyle name="差_Book1_附表1-6" xfId="3100"/>
    <cellStyle name="差_Book1_收入汇总" xfId="3101"/>
    <cellStyle name="差_Book1_支出汇总" xfId="3102"/>
    <cellStyle name="差_平邑_财力性转移支付2010年预算参考数 2 2 2" xfId="3103"/>
    <cellStyle name="差_省级明细_6.2017省本级支出" xfId="3104"/>
    <cellStyle name="差_Book2 2 2 2" xfId="3105"/>
    <cellStyle name="差_复件 2012年地方财政公共预算分级平衡情况表 2" xfId="3106"/>
    <cellStyle name="差_Book2 2 3" xfId="3107"/>
    <cellStyle name="差_Book2_财力性转移支付2010年预算参考数" xfId="3108"/>
    <cellStyle name="差_卫生部门_2014省级收入12.2（更新后）" xfId="3109"/>
    <cellStyle name="差_Book2_财力性转移支付2010年预算参考数 3" xfId="3110"/>
    <cellStyle name="差_Book2_财力性转移支付2010年预算参考数 3 2" xfId="3111"/>
    <cellStyle name="差_Book2_财力性转移支付2010年预算参考数 4" xfId="3112"/>
    <cellStyle name="差_Book2_省级财力12.12" xfId="3113"/>
    <cellStyle name="差_M01-2(州市补助收入) 2 2 2" xfId="3114"/>
    <cellStyle name="差_汇总表4 3" xfId="3115"/>
    <cellStyle name="差_M01-2(州市补助收入) 3" xfId="3116"/>
    <cellStyle name="差_M01-2(州市补助收入) 3 2" xfId="3117"/>
    <cellStyle name="差_material report in Jul" xfId="3118"/>
    <cellStyle name="差_material report in May" xfId="3119"/>
    <cellStyle name="差_复件 复件 2010年预算表格－2010-03-26-（含表间 公式） 2 2" xfId="3120"/>
    <cellStyle name="差_Material reprot In Apr (2)" xfId="3121"/>
    <cellStyle name="差_Material reprot In Feb (2)" xfId="3122"/>
    <cellStyle name="差_人员工资和公用经费3" xfId="3123"/>
    <cellStyle name="差_Sheet1" xfId="3124"/>
    <cellStyle name="差_Sheet1 2" xfId="3125"/>
    <cellStyle name="差_省电力2008年 工作表_基金汇总" xfId="3126"/>
    <cellStyle name="差_Sheet1 2 2" xfId="3127"/>
    <cellStyle name="差_Sheet1 2 2 2" xfId="3128"/>
    <cellStyle name="差_Sheet1 3" xfId="3129"/>
    <cellStyle name="差_省级明细_冬梅3_支出汇总" xfId="3130"/>
    <cellStyle name="差_Sheet1 3 2" xfId="3131"/>
    <cellStyle name="差_Sheet1 4" xfId="3132"/>
    <cellStyle name="差_Sheet1_2014省级收入12.2（更新后）" xfId="3133"/>
    <cellStyle name="差_Sheet1_省级财力12.12" xfId="3134"/>
    <cellStyle name="差_其他部门(按照总人口测算）—20080416_民生政策最低支出需求 3 2" xfId="3135"/>
    <cellStyle name="差_Sheet1_省级收入" xfId="3136"/>
    <cellStyle name="差_Sheet2" xfId="3137"/>
    <cellStyle name="差_附表_2014省级收入及财力12.12（更新后）" xfId="3138"/>
    <cellStyle name="差_Xl0000068_基金汇总" xfId="3139"/>
    <cellStyle name="差_Xl0000071 2" xfId="3140"/>
    <cellStyle name="差_Xl0000071_2017年预算草案（债务）" xfId="3141"/>
    <cellStyle name="差_Xl0000071_基金汇总" xfId="3142"/>
    <cellStyle name="差_Xl0000071_支出汇总" xfId="3143"/>
    <cellStyle name="差_人员工资和公用经费2 3 2" xfId="3144"/>
    <cellStyle name="差_Xl0000335" xfId="3145"/>
    <cellStyle name="差_Xl0000335 2 2 2" xfId="3146"/>
    <cellStyle name="差_Xl0000335 2 3" xfId="3147"/>
    <cellStyle name="差_教育(按照总人口测算）—20080416_民生政策最低支出需求" xfId="3148"/>
    <cellStyle name="差_Xl0000335 5" xfId="3149"/>
    <cellStyle name="差_Xl0000336" xfId="3150"/>
    <cellStyle name="差_Xl0000336 2" xfId="3151"/>
    <cellStyle name="差_核定人数对比 2 3" xfId="3152"/>
    <cellStyle name="差_Xl0000336 3 2" xfId="3153"/>
    <cellStyle name="差_Xl0000336 4" xfId="3154"/>
    <cellStyle name="差_缺口县区测算(按核定人数) 2 2 2" xfId="3155"/>
    <cellStyle name="差_Xl0000336 5" xfId="3156"/>
    <cellStyle name="差_安徽 缺口县区测算(地方填报)1 2 2" xfId="3157"/>
    <cellStyle name="差_安徽 缺口县区测算(地方填报)1 2 2 2" xfId="3158"/>
    <cellStyle name="差_安徽 缺口县区测算(地方填报)1 2 3" xfId="3159"/>
    <cellStyle name="差_安徽 缺口县区测算(地方填报)1_2014省级收入12.2（更新后）" xfId="3160"/>
    <cellStyle name="差_安徽 缺口县区测算(地方填报)1_财力性转移支付2010年预算参考数 2 2" xfId="3161"/>
    <cellStyle name="差_安徽 缺口县区测算(地方填报)1_财力性转移支付2010年预算参考数 2 2 2" xfId="3162"/>
    <cellStyle name="差_安徽 缺口县区测算(地方填报)1_财力性转移支付2010年预算参考数 2 3" xfId="3163"/>
    <cellStyle name="差_安徽 缺口县区测算(地方填报)1_财力性转移支付2010年预算参考数 3" xfId="3164"/>
    <cellStyle name="差_安徽 缺口县区测算(地方填报)1_财力性转移支付2010年预算参考数 4" xfId="3165"/>
    <cellStyle name="差_安徽 缺口县区测算(地方填报)1_财力性转移支付2010年预算参考数 5" xfId="3166"/>
    <cellStyle name="差_卫生(按照总人口测算）—20080416_民生政策最低支出需求_2014省级收入12.2（更新后）" xfId="3167"/>
    <cellStyle name="差_安徽 缺口县区测算(地方填报)1_省级财力12.12" xfId="3168"/>
    <cellStyle name="差_表一" xfId="3169"/>
    <cellStyle name="差_其他部门(按照总人口测算）—20080416_县市旗测算-新科目（含人口规模效应）_财力性转移支付2010年预算参考数 5" xfId="3170"/>
    <cellStyle name="差_缺口县区测算(财政部标准) 3 2" xfId="3171"/>
    <cellStyle name="差_表一 2" xfId="3172"/>
    <cellStyle name="差_表一 2 2 2" xfId="3173"/>
    <cellStyle name="差_表一 3" xfId="3174"/>
    <cellStyle name="差_表一 4" xfId="3175"/>
    <cellStyle name="差_表一 5" xfId="3176"/>
    <cellStyle name="差_表一_省级财力12.12" xfId="3177"/>
    <cellStyle name="差_不含人员经费系数 2" xfId="3178"/>
    <cellStyle name="差_市辖区测算-新科目（20080626）_县市旗测算-新科目（含人口规模效应） 3" xfId="3179"/>
    <cellStyle name="差_不含人员经费系数 2 3" xfId="3180"/>
    <cellStyle name="差_市辖区测算-新科目（20080626） 3 2" xfId="3181"/>
    <cellStyle name="差_不含人员经费系数 5" xfId="3182"/>
    <cellStyle name="差_不含人员经费系数_财力性转移支付2010年预算参考数 2" xfId="3183"/>
    <cellStyle name="差_不含人员经费系数_财力性转移支付2010年预算参考数 2 2" xfId="3184"/>
    <cellStyle name="差_不含人员经费系数_财力性转移支付2010年预算参考数 2 2 2" xfId="3185"/>
    <cellStyle name="差_不含人员经费系数_财力性转移支付2010年预算参考数 2 3" xfId="3186"/>
    <cellStyle name="差_不含人员经费系数_财力性转移支付2010年预算参考数 3" xfId="3187"/>
    <cellStyle name="差_不含人员经费系数_财力性转移支付2010年预算参考数 3 2" xfId="3188"/>
    <cellStyle name="差_不含人员经费系数_省级财力12.12" xfId="3189"/>
    <cellStyle name="差_财力（李处长）" xfId="3190"/>
    <cellStyle name="差_财力（李处长）_2014省级收入12.2（更新后）" xfId="3191"/>
    <cellStyle name="差_财力（李处长）_2014省级收入及财力12.12（更新后）" xfId="3192"/>
    <cellStyle name="差_财力（李处长）_省级财力12.12" xfId="3193"/>
    <cellStyle name="差_财力差异计算表(不含非农业区)" xfId="3194"/>
    <cellStyle name="差_财力差异计算表(不含非农业区) 2" xfId="3195"/>
    <cellStyle name="差_财力差异计算表(不含非农业区) 3" xfId="3196"/>
    <cellStyle name="差_财力差异计算表(不含非农业区) 3 2" xfId="3197"/>
    <cellStyle name="差_财力差异计算表(不含非农业区)_省级财力12.12" xfId="3198"/>
    <cellStyle name="差_财政供养人员" xfId="3199"/>
    <cellStyle name="差_其他部门(按照总人口测算）—20080416 5" xfId="3200"/>
    <cellStyle name="差_财政供养人员 2" xfId="3201"/>
    <cellStyle name="差_财政供养人员 2 3" xfId="3202"/>
    <cellStyle name="差_财政供养人员 4" xfId="3203"/>
    <cellStyle name="差_财政供养人员 5" xfId="3204"/>
    <cellStyle name="差_财政供养人员_财力性转移支付2010年预算参考数" xfId="3205"/>
    <cellStyle name="差_财政供养人员_财力性转移支付2010年预算参考数 2" xfId="3206"/>
    <cellStyle name="差_财政供养人员_财力性转移支付2010年预算参考数 2 2" xfId="3207"/>
    <cellStyle name="差_财政供养人员_财力性转移支付2010年预算参考数 2 2 2" xfId="3208"/>
    <cellStyle name="差_财政供养人员_财力性转移支付2010年预算参考数 2 3" xfId="3209"/>
    <cellStyle name="差_财政供养人员_财力性转移支付2010年预算参考数 5" xfId="3210"/>
    <cellStyle name="差_财政厅编制用表（2011年报省人大） 2 2" xfId="3211"/>
    <cellStyle name="差_市辖区测算-新科目（20080626）_不含人员经费系数_财力性转移支付2010年预算参考数 2 3" xfId="3212"/>
    <cellStyle name="差_财政厅编制用表（2011年报省人大） 2 4" xfId="3213"/>
    <cellStyle name="差_财政厅编制用表（2011年报省人大） 3" xfId="3214"/>
    <cellStyle name="差_财政厅编制用表（2011年报省人大） 3 2" xfId="3215"/>
    <cellStyle name="差_财政厅编制用表（2011年报省人大） 4" xfId="3216"/>
    <cellStyle name="差_财政厅编制用表（2011年报省人大） 5" xfId="3217"/>
    <cellStyle name="差_财政厅编制用表（2011年报省人大）_2013省级预算附表" xfId="3218"/>
    <cellStyle name="差_财政厅编制用表（2011年报省人大）_2014省级收入及财力12.12（更新后）" xfId="3219"/>
    <cellStyle name="差_财政厅编制用表（2011年报省人大）_附表1-6" xfId="3220"/>
    <cellStyle name="差_财政厅编制用表（2011年报省人大）_省级财力12.12" xfId="3221"/>
    <cellStyle name="差_财政厅编制用表（2011年报省人大）_收入汇总" xfId="3222"/>
    <cellStyle name="差_财政厅编制用表（2011年报省人大）_支出汇总" xfId="3223"/>
    <cellStyle name="差_测算结果 2" xfId="3224"/>
    <cellStyle name="差_农林水和城市维护标准支出20080505－县区合计_县市旗测算-新科目（含人口规模效应）_财力性转移支付2010年预算参考数" xfId="3225"/>
    <cellStyle name="差_测算结果 2 2" xfId="3226"/>
    <cellStyle name="差_农林水和城市维护标准支出20080505－县区合计_县市旗测算-新科目（含人口规模效应）_财力性转移支付2010年预算参考数 2" xfId="3227"/>
    <cellStyle name="差_测算结果 2 2 2" xfId="3228"/>
    <cellStyle name="差_农林水和城市维护标准支出20080505－县区合计_县市旗测算-新科目（含人口规模效应）_财力性转移支付2010年预算参考数 2 2" xfId="3229"/>
    <cellStyle name="差_测算结果 2 3" xfId="3230"/>
    <cellStyle name="差_农林水和城市维护标准支出20080505－县区合计_县市旗测算-新科目（含人口规模效应）_财力性转移支付2010年预算参考数 3" xfId="3231"/>
    <cellStyle name="差_测算结果 3" xfId="3232"/>
    <cellStyle name="差_测算结果 4" xfId="3233"/>
    <cellStyle name="差_测算结果_2014省级收入12.2（更新后）" xfId="3234"/>
    <cellStyle name="差_测算结果_2014省级收入及财力12.12（更新后）" xfId="3235"/>
    <cellStyle name="差_测算结果_财力性转移支付2010年预算参考数" xfId="3236"/>
    <cellStyle name="差_测算结果_财力性转移支付2010年预算参考数 2 2" xfId="3237"/>
    <cellStyle name="差_测算结果_财力性转移支付2010年预算参考数 3" xfId="3238"/>
    <cellStyle name="差_测算结果_省级财力12.12" xfId="3239"/>
    <cellStyle name="差_津补贴保障测算（2010.3.19） 3" xfId="3240"/>
    <cellStyle name="差_测算结果汇总" xfId="3241"/>
    <cellStyle name="差_测算结果汇总 2" xfId="3242"/>
    <cellStyle name="差_测算结果汇总 2 2" xfId="3243"/>
    <cellStyle name="差_分县成本差异系数_2014省级收入12.2（更新后）" xfId="3244"/>
    <cellStyle name="差_测算结果汇总 2 3" xfId="3245"/>
    <cellStyle name="差_测算结果汇总 3" xfId="3246"/>
    <cellStyle name="差_成本差异系数_2014省级收入及财力12.12（更新后）" xfId="3247"/>
    <cellStyle name="差_测算结果汇总 4" xfId="3248"/>
    <cellStyle name="差_测算结果汇总 5" xfId="3249"/>
    <cellStyle name="差_测算结果汇总_2014省级收入12.2（更新后）" xfId="3250"/>
    <cellStyle name="差_测算结果汇总_2014省级收入及财力12.12（更新后）" xfId="3251"/>
    <cellStyle name="差_测算结果汇总_财力性转移支付2010年预算参考数 5" xfId="3252"/>
    <cellStyle name="差_卫生部门_财力性转移支付2010年预算参考数 2 2 2" xfId="3253"/>
    <cellStyle name="差_测算总表" xfId="3254"/>
    <cellStyle name="差_测算总表 2" xfId="3255"/>
    <cellStyle name="差_汇总表4_财力性转移支付2010年预算参考数 2 3" xfId="3256"/>
    <cellStyle name="差_测算总表 2 2" xfId="3257"/>
    <cellStyle name="差_教育(按照总人口测算）—20080416_县市旗测算-新科目（含人口规模效应）_2014省级收入及财力12.12（更新后）" xfId="3258"/>
    <cellStyle name="差_测算总表 2 2 2" xfId="3259"/>
    <cellStyle name="差_测算总表_省级财力12.12" xfId="3260"/>
    <cellStyle name="差_市辖区测算20080510_县市旗测算-新科目（含人口规模效应）_财力性转移支付2010年预算参考数 2" xfId="3261"/>
    <cellStyle name="差_成本差异系数" xfId="3262"/>
    <cellStyle name="差_成本差异系数 2" xfId="3263"/>
    <cellStyle name="差_成本差异系数 3 2" xfId="3264"/>
    <cellStyle name="差_成本差异系数 4" xfId="3265"/>
    <cellStyle name="差_成本差异系数（含人口规模）" xfId="3266"/>
    <cellStyle name="差_成本差异系数（含人口规模） 2 2 2" xfId="3267"/>
    <cellStyle name="差_成本差异系数（含人口规模） 2 3" xfId="3268"/>
    <cellStyle name="差_成本差异系数（含人口规模） 3 2" xfId="3269"/>
    <cellStyle name="差_成本差异系数（含人口规模）_2014省级收入12.2（更新后）" xfId="3270"/>
    <cellStyle name="差_成本差异系数（含人口规模）_财力性转移支付2010年预算参考数" xfId="3271"/>
    <cellStyle name="差_核定人数下发表_财力性转移支付2010年预算参考数 3 2" xfId="3272"/>
    <cellStyle name="差_成本差异系数（含人口规模）_财力性转移支付2010年预算参考数 2 2" xfId="3273"/>
    <cellStyle name="差_成本差异系数（含人口规模）_财力性转移支付2010年预算参考数 2 3" xfId="3274"/>
    <cellStyle name="差_成本差异系数_财力性转移支付2010年预算参考数" xfId="3275"/>
    <cellStyle name="差_成本差异系数_财力性转移支付2010年预算参考数 2" xfId="3276"/>
    <cellStyle name="差_成本差异系数_财力性转移支付2010年预算参考数 2 2" xfId="3277"/>
    <cellStyle name="差_成本差异系数_财力性转移支付2010年预算参考数 2 2 2" xfId="3278"/>
    <cellStyle name="差_成本差异系数_财力性转移支付2010年预算参考数 2 3" xfId="3279"/>
    <cellStyle name="差_成本差异系数_财力性转移支付2010年预算参考数 4" xfId="3280"/>
    <cellStyle name="差_成本差异系数_财力性转移支付2010年预算参考数 5" xfId="3281"/>
    <cellStyle name="差_成本差异系数_省级财力12.12" xfId="3282"/>
    <cellStyle name="差_缺口县区测算_财力性转移支付2010年预算参考数 3" xfId="3283"/>
    <cellStyle name="差_第五部分(才淼、饶永宏）" xfId="3284"/>
    <cellStyle name="差_第五部分(才淼、饶永宏） 2" xfId="3285"/>
    <cellStyle name="差_第五部分(才淼、饶永宏） 2 2" xfId="3286"/>
    <cellStyle name="差_第五部分(才淼、饶永宏） 3" xfId="3287"/>
    <cellStyle name="差_人员工资和公用经费3_2014省级收入及财力12.12（更新后）" xfId="3288"/>
    <cellStyle name="差_第五部分(才淼、饶永宏） 4" xfId="3289"/>
    <cellStyle name="差_第一部分：综合全" xfId="3290"/>
    <cellStyle name="差_电力公司增值税划转" xfId="3291"/>
    <cellStyle name="差_电力公司增值税划转 2" xfId="3292"/>
    <cellStyle name="差_电力公司增值税划转 2 2" xfId="3293"/>
    <cellStyle name="差_电力公司增值税划转 2 2 2" xfId="3294"/>
    <cellStyle name="差_电力公司增值税划转 2 3" xfId="3295"/>
    <cellStyle name="差_电力公司增值税划转 3" xfId="3296"/>
    <cellStyle name="差_电力公司增值税划转 4" xfId="3297"/>
    <cellStyle name="差_教育(按照总人口测算）—20080416_民生政策最低支出需求 2" xfId="3298"/>
    <cellStyle name="差_电力公司增值税划转_2014省级收入及财力12.12（更新后）" xfId="3299"/>
    <cellStyle name="差_电力公司增值税划转_省级财力12.12" xfId="3300"/>
    <cellStyle name="差_方案二" xfId="3301"/>
    <cellStyle name="差_汇总 3" xfId="3302"/>
    <cellStyle name="差_分析缺口率" xfId="3303"/>
    <cellStyle name="差_其他部门(按照总人口测算）—20080416_财力性转移支付2010年预算参考数 2" xfId="3304"/>
    <cellStyle name="差_分析缺口率 2" xfId="3305"/>
    <cellStyle name="差_其他部门(按照总人口测算）—20080416_财力性转移支付2010年预算参考数 2 2" xfId="3306"/>
    <cellStyle name="差_分析缺口率 2 2" xfId="3307"/>
    <cellStyle name="差_其他部门(按照总人口测算）—20080416_财力性转移支付2010年预算参考数 2 2 2" xfId="3308"/>
    <cellStyle name="差_分析缺口率 2 2 2" xfId="3309"/>
    <cellStyle name="差_分析缺口率 3 2" xfId="3310"/>
    <cellStyle name="差_分析缺口率 4" xfId="3311"/>
    <cellStyle name="差_市辖区测算-新科目（20080626）_民生政策最低支出需求 2 2" xfId="3312"/>
    <cellStyle name="差_分析缺口率_2014省级收入及财力12.12（更新后）" xfId="3313"/>
    <cellStyle name="差_分县成本差异系数_民生政策最低支出需求_财力性转移支付2010年预算参考数 4" xfId="3314"/>
    <cellStyle name="差_分析缺口率_财力性转移支付2010年预算参考数" xfId="3315"/>
    <cellStyle name="差_省级明细_全省收入代编最新_支出汇总" xfId="3316"/>
    <cellStyle name="差_分析缺口率_财力性转移支付2010年预算参考数 2" xfId="3317"/>
    <cellStyle name="差_分析缺口率_财力性转移支付2010年预算参考数 2 2" xfId="3318"/>
    <cellStyle name="差_分析缺口率_财力性转移支付2010年预算参考数 2 3" xfId="3319"/>
    <cellStyle name="差_分县成本差异系数" xfId="3320"/>
    <cellStyle name="差_分县成本差异系数 2" xfId="3321"/>
    <cellStyle name="差_分县成本差异系数 3" xfId="3322"/>
    <cellStyle name="差_分县成本差异系数 3 2" xfId="3323"/>
    <cellStyle name="差_分县成本差异系数 4" xfId="3324"/>
    <cellStyle name="差_分县成本差异系数 5" xfId="3325"/>
    <cellStyle name="差_分县成本差异系数_2014省级收入及财力12.12（更新后）" xfId="3326"/>
    <cellStyle name="差_分县成本差异系数_不含人员经费系数" xfId="3327"/>
    <cellStyle name="差_分县成本差异系数_不含人员经费系数 2" xfId="3328"/>
    <cellStyle name="差_分县成本差异系数_不含人员经费系数 2 2" xfId="3329"/>
    <cellStyle name="差_分县成本差异系数_不含人员经费系数 2 2 2" xfId="3330"/>
    <cellStyle name="差_分县成本差异系数_不含人员经费系数 2 3" xfId="3331"/>
    <cellStyle name="差_分县成本差异系数_不含人员经费系数 3" xfId="3332"/>
    <cellStyle name="差_分县成本差异系数_不含人员经费系数 5" xfId="3333"/>
    <cellStyle name="差_附表_财力性转移支付2010年预算参考数 3 2" xfId="3334"/>
    <cellStyle name="差_分县成本差异系数_不含人员经费系数_财力性转移支付2010年预算参考数" xfId="3335"/>
    <cellStyle name="差_平邑_财力性转移支付2010年预算参考数 4" xfId="3336"/>
    <cellStyle name="差_分县成本差异系数_不含人员经费系数_财力性转移支付2010年预算参考数 2" xfId="3337"/>
    <cellStyle name="差_分县成本差异系数_不含人员经费系数_财力性转移支付2010年预算参考数 2 2" xfId="3338"/>
    <cellStyle name="差_分县成本差异系数_不含人员经费系数_财力性转移支付2010年预算参考数 2 3" xfId="3339"/>
    <cellStyle name="差_分县成本差异系数_不含人员经费系数_财力性转移支付2010年预算参考数 3" xfId="3340"/>
    <cellStyle name="差_分县成本差异系数_不含人员经费系数_财力性转移支付2010年预算参考数 3 2" xfId="3341"/>
    <cellStyle name="差_分县成本差异系数_不含人员经费系数_财力性转移支付2010年预算参考数 4" xfId="3342"/>
    <cellStyle name="差_附表1-6" xfId="3343"/>
    <cellStyle name="差_教育(按照总人口测算）—20080416_不含人员经费系数_财力性转移支付2010年预算参考数 3 2" xfId="3344"/>
    <cellStyle name="差_分县成本差异系数_不含人员经费系数_省级财力12.12" xfId="3345"/>
    <cellStyle name="差_分县成本差异系数_财力性转移支付2010年预算参考数 2 2" xfId="3346"/>
    <cellStyle name="差_分县成本差异系数_财力性转移支付2010年预算参考数 2 2 2" xfId="3347"/>
    <cellStyle name="差_缺口县区测算(按2007支出增长25%测算)_2014省级收入12.2（更新后）" xfId="3348"/>
    <cellStyle name="差_分县成本差异系数_财力性转移支付2010年预算参考数 2 3" xfId="3349"/>
    <cellStyle name="差_分县成本差异系数_财力性转移支付2010年预算参考数 3 2" xfId="3350"/>
    <cellStyle name="差_分县成本差异系数_民生政策最低支出需求" xfId="3351"/>
    <cellStyle name="差_市辖区测算-新科目（20080626）_民生政策最低支出需求 3" xfId="3352"/>
    <cellStyle name="差_分县成本差异系数_民生政策最低支出需求 2" xfId="3353"/>
    <cellStyle name="差_市辖区测算-新科目（20080626）_民生政策最低支出需求 3 2" xfId="3354"/>
    <cellStyle name="差_分县成本差异系数_民生政策最低支出需求 2 2 2" xfId="3355"/>
    <cellStyle name="差_分县成本差异系数_民生政策最低支出需求 3" xfId="3356"/>
    <cellStyle name="差_分县成本差异系数_民生政策最低支出需求 3 2" xfId="3357"/>
    <cellStyle name="差_分县成本差异系数_民生政策最低支出需求 4" xfId="3358"/>
    <cellStyle name="差_分县成本差异系数_民生政策最低支出需求_2014省级收入12.2（更新后）" xfId="3359"/>
    <cellStyle name="差_核定人数下发表" xfId="3360"/>
    <cellStyle name="差_津补贴保障测算(5.21) 2 2" xfId="3361"/>
    <cellStyle name="差_分县成本差异系数_民生政策最低支出需求_2014省级收入及财力12.12（更新后）" xfId="3362"/>
    <cellStyle name="差_分县成本差异系数_民生政策最低支出需求_财力性转移支付2010年预算参考数" xfId="3363"/>
    <cellStyle name="差_分县成本差异系数_民生政策最低支出需求_财力性转移支付2010年预算参考数 2" xfId="3364"/>
    <cellStyle name="差_分县成本差异系数_民生政策最低支出需求_财力性转移支付2010年预算参考数 2 2" xfId="3365"/>
    <cellStyle name="差_分县成本差异系数_民生政策最低支出需求_财力性转移支付2010年预算参考数 2 2 2" xfId="3366"/>
    <cellStyle name="差_分县成本差异系数_民生政策最低支出需求_财力性转移支付2010年预算参考数 2 3" xfId="3367"/>
    <cellStyle name="差_省级明细_基金最新_基金汇总" xfId="3368"/>
    <cellStyle name="差_分县成本差异系数_民生政策最低支出需求_财力性转移支付2010年预算参考数 3" xfId="3369"/>
    <cellStyle name="差_分县成本差异系数_民生政策最低支出需求_省级财力12.12" xfId="3370"/>
    <cellStyle name="差_附表" xfId="3371"/>
    <cellStyle name="差_附表 2" xfId="3372"/>
    <cellStyle name="差_市辖区测算-新科目（20080626） 2 3" xfId="3373"/>
    <cellStyle name="差_附表 3 2" xfId="3374"/>
    <cellStyle name="差_附表 4" xfId="3375"/>
    <cellStyle name="差_附表 5" xfId="3376"/>
    <cellStyle name="差_附表_2014省级收入12.2（更新后）" xfId="3377"/>
    <cellStyle name="差_附表_财力性转移支付2010年预算参考数 4" xfId="3378"/>
    <cellStyle name="差_省电力2008年 工作表" xfId="3379"/>
    <cellStyle name="差_附表_财力性转移支付2010年预算参考数 5" xfId="3380"/>
    <cellStyle name="差_附表_省级财力12.12" xfId="3381"/>
    <cellStyle name="差_复件 2012年地方财政公共预算分级平衡情况表 2 2" xfId="3382"/>
    <cellStyle name="差_复件 2012年地方财政公共预算分级平衡情况表 2 2 2" xfId="3383"/>
    <cellStyle name="差_复件 2012年地方财政公共预算分级平衡情况表（5" xfId="3384"/>
    <cellStyle name="差_检验表 2" xfId="3385"/>
    <cellStyle name="差_复件 2012年地方财政公共预算分级平衡情况表（5 2" xfId="3386"/>
    <cellStyle name="差_复件 2012年地方财政公共预算分级平衡情况表（5 2 2" xfId="3387"/>
    <cellStyle name="差_复件 2012年地方财政公共预算分级平衡情况表（5 2 2 2" xfId="3388"/>
    <cellStyle name="差_复件 2012年地方财政公共预算分级平衡情况表（5 2 3" xfId="3389"/>
    <cellStyle name="差_复件 2012年地方财政公共预算分级平衡情况表（5 3" xfId="3390"/>
    <cellStyle name="差_复件 2012年地方财政公共预算分级平衡情况表（5 4" xfId="3391"/>
    <cellStyle name="差_复件 2012年地方财政公共预算分级平衡情况表（5 5" xfId="3392"/>
    <cellStyle name="差_复件 复件 2010年预算表格－2010-03-26-（含表间 公式）" xfId="3393"/>
    <cellStyle name="差_省级明细_21.2017年全省基金收入" xfId="3394"/>
    <cellStyle name="差_复件 复件 2010年预算表格－2010-03-26-（含表间 公式） 2" xfId="3395"/>
    <cellStyle name="差_复件 复件 2010年预算表格－2010-03-26-（含表间 公式） 2 2 2" xfId="3396"/>
    <cellStyle name="差_教育(按照总人口测算）—20080416_不含人员经费系数" xfId="3397"/>
    <cellStyle name="差_复件 复件 2010年预算表格－2010-03-26-（含表间 公式） 2 3" xfId="3398"/>
    <cellStyle name="差_市辖区测算-新科目（20080626）_民生政策最低支出需求_省级财力12.12" xfId="3399"/>
    <cellStyle name="差_复件 复件 2010年预算表格－2010-03-26-（含表间 公式） 3" xfId="3400"/>
    <cellStyle name="差_教育(按照总人口测算）—20080416_不含人员经费系数 3 2" xfId="3401"/>
    <cellStyle name="差_复件 复件 2010年预算表格－2010-03-26-（含表间 公式） 3 2" xfId="3402"/>
    <cellStyle name="差_复件 复件 2010年预算表格－2010-03-26-（含表间 公式） 4" xfId="3403"/>
    <cellStyle name="差_其他部门(按照总人口测算）—20080416_县市旗测算-新科目（含人口规模效应） 2 2 2" xfId="3404"/>
    <cellStyle name="差_复件 复件 2010年预算表格－2010-03-26-（含表间 公式） 5" xfId="3405"/>
    <cellStyle name="差_核定人数对比 3 2" xfId="3406"/>
    <cellStyle name="差_复件 复件 2010年预算表格－2010-03-26-（含表间 公式）_2014省级收入12.2（更新后）" xfId="3407"/>
    <cellStyle name="差_国有资本经营预算（2011年报省人大） 3" xfId="3408"/>
    <cellStyle name="差_国有资本经营预算（2011年报省人大） 3 2" xfId="3409"/>
    <cellStyle name="差_省级支出_2" xfId="3410"/>
    <cellStyle name="差_国有资本经营预算（2011年报省人大） 5" xfId="3411"/>
    <cellStyle name="差_教育(按照总人口测算）—20080416_不含人员经费系数_财力性转移支付2010年预算参考数 3" xfId="3412"/>
    <cellStyle name="差_省级明细_23_支出汇总" xfId="3413"/>
    <cellStyle name="差_国有资本经营预算（2011年报省人大）_2013省级预算附表" xfId="3414"/>
    <cellStyle name="差_国有资本经营预算（2011年报省人大）_2014省级收入12.2（更新后）" xfId="3415"/>
    <cellStyle name="差_国有资本经营预算（2011年报省人大）_2017年预算草案（债务）" xfId="3416"/>
    <cellStyle name="差_国有资本经营预算（2011年报省人大）_附表1-6" xfId="3417"/>
    <cellStyle name="差_国有资本经营预算（2011年报省人大）_收入汇总" xfId="3418"/>
    <cellStyle name="差_国有资本经营预算（2011年报省人大）_支出汇总" xfId="3419"/>
    <cellStyle name="差_汇总_财力性转移支付2010年预算参考数 3 2" xfId="3420"/>
    <cellStyle name="差_河南 缺口县区测算(地方填报) 2 2 2" xfId="3421"/>
    <cellStyle name="差_汇总表_财力性转移支付2010年预算参考数" xfId="3422"/>
    <cellStyle name="差_河南 缺口县区测算(地方填报)_2014省级收入12.2（更新后）" xfId="3423"/>
    <cellStyle name="差_河南 缺口县区测算(地方填报)_2014省级收入及财力12.12（更新后）" xfId="3424"/>
    <cellStyle name="差_河南 缺口县区测算(地方填报)_财力性转移支付2010年预算参考数 2 2" xfId="3425"/>
    <cellStyle name="差_河南省----2009-05-21（补充数据）_附表1-6" xfId="3426"/>
    <cellStyle name="差_河南 缺口县区测算(地方填报)_财力性转移支付2010年预算参考数 2 2 2" xfId="3427"/>
    <cellStyle name="差_河南 缺口县区测算(地方填报)_财力性转移支付2010年预算参考数 5" xfId="3428"/>
    <cellStyle name="差_河南 缺口县区测算(地方填报白)_财力性转移支付2010年预算参考数 4" xfId="3429"/>
    <cellStyle name="差_河南 缺口县区测算(地方填报白)_2014省级收入及财力12.12（更新后）" xfId="3430"/>
    <cellStyle name="差_河南 缺口县区测算(地方填报白)_财力性转移支付2010年预算参考数 2 3" xfId="3431"/>
    <cellStyle name="差_津补贴保障测算(5.21)_支出汇总" xfId="3432"/>
    <cellStyle name="差_河南 缺口县区测算(地方填报白)_财力性转移支付2010年预算参考数 3 2" xfId="3433"/>
    <cellStyle name="差_河南 缺口县区测算(地方填报白)_财力性转移支付2010年预算参考数 5" xfId="3434"/>
    <cellStyle name="差_河南 缺口县区测算(地方填报白)_省级财力12.12" xfId="3435"/>
    <cellStyle name="差_河南省----2009-05-21（补充数据）" xfId="3436"/>
    <cellStyle name="差_河南省----2009-05-21（补充数据） 2 3" xfId="3437"/>
    <cellStyle name="差_河南省----2009-05-21（补充数据） 2 4" xfId="3438"/>
    <cellStyle name="差_河南省----2009-05-21（补充数据） 3 2" xfId="3439"/>
    <cellStyle name="差_河南省----2009-05-21（补充数据） 4" xfId="3440"/>
    <cellStyle name="差_河南省----2009-05-21（补充数据） 5" xfId="3441"/>
    <cellStyle name="差_津补贴保障测算（2010.3.19）" xfId="3442"/>
    <cellStyle name="差_河南省----2009-05-21（补充数据）_2014省级收入12.2（更新后）" xfId="3443"/>
    <cellStyle name="差_民生政策最低支出需求_财力性转移支付2010年预算参考数 2" xfId="3444"/>
    <cellStyle name="差_河南省----2009-05-21（补充数据）_2017年预算草案（债务）" xfId="3445"/>
    <cellStyle name="差_河南省----2009-05-21（补充数据）_支出汇总" xfId="3446"/>
    <cellStyle name="差_其他部门(按照总人口测算）—20080416_2014省级收入12.2（更新后）" xfId="3447"/>
    <cellStyle name="差_人员工资和公用经费3 5" xfId="3448"/>
    <cellStyle name="差_河南省农村义务教育教师绩效工资测算表8-12" xfId="3449"/>
    <cellStyle name="差_河南省农村义务教育教师绩效工资测算表8-12 2" xfId="3450"/>
    <cellStyle name="差_河南省农村义务教育教师绩效工资测算表8-12 2 2" xfId="3451"/>
    <cellStyle name="差_河南省农村义务教育教师绩效工资测算表8-12 3" xfId="3452"/>
    <cellStyle name="差_河南省农村义务教育教师绩效工资测算表8-12 3 2" xfId="3453"/>
    <cellStyle name="差_河南省农村义务教育教师绩效工资测算表8-12 5" xfId="3454"/>
    <cellStyle name="差_河南省农村义务教育教师绩效工资测算表8-12_2014省级收入12.2（更新后）" xfId="3455"/>
    <cellStyle name="差_河南省农村义务教育教师绩效工资测算表8-12_2014省级收入及财力12.12（更新后）" xfId="3456"/>
    <cellStyle name="差_河南省农村义务教育教师绩效工资测算表8-12_省级财力12.12" xfId="3457"/>
    <cellStyle name="差_核定人数对比" xfId="3458"/>
    <cellStyle name="差_核定人数对比 2" xfId="3459"/>
    <cellStyle name="差_市辖区测算20080510_不含人员经费系数_财力性转移支付2010年预算参考数 3" xfId="3460"/>
    <cellStyle name="差_核定人数对比 2 2" xfId="3461"/>
    <cellStyle name="差_市辖区测算20080510_不含人员经费系数_财力性转移支付2010年预算参考数 3 2" xfId="3462"/>
    <cellStyle name="差_核定人数对比 2 2 2" xfId="3463"/>
    <cellStyle name="差_其他部门(按照总人口测算）—20080416_不含人员经费系数_2014省级收入及财力12.12（更新后）" xfId="3464"/>
    <cellStyle name="差_核定人数对比 3" xfId="3465"/>
    <cellStyle name="差_市辖区测算20080510_不含人员经费系数_财力性转移支付2010年预算参考数 4" xfId="3466"/>
    <cellStyle name="差_核定人数对比 4" xfId="3467"/>
    <cellStyle name="差_市辖区测算20080510_不含人员经费系数_财力性转移支付2010年预算参考数 5" xfId="3468"/>
    <cellStyle name="差_核定人数对比 5" xfId="3469"/>
    <cellStyle name="差_核定人数对比_2014省级收入12.2（更新后）" xfId="3470"/>
    <cellStyle name="差_核定人数对比_财力性转移支付2010年预算参考数 2" xfId="3471"/>
    <cellStyle name="差_核定人数对比_财力性转移支付2010年预算参考数 2 2" xfId="3472"/>
    <cellStyle name="差_核定人数对比_财力性转移支付2010年预算参考数 2 2 2" xfId="3473"/>
    <cellStyle name="差_核定人数对比_财力性转移支付2010年预算参考数 2 3" xfId="3474"/>
    <cellStyle name="差_核定人数对比_财力性转移支付2010年预算参考数 3 2" xfId="3475"/>
    <cellStyle name="差_核定人数对比_财力性转移支付2010年预算参考数 4" xfId="3476"/>
    <cellStyle name="差_青海 缺口县区测算(地方填报) 2 2 2" xfId="3477"/>
    <cellStyle name="差_核定人数下发表 2" xfId="3478"/>
    <cellStyle name="差_津补贴保障测算(5.21) 2 2 2" xfId="3479"/>
    <cellStyle name="差_核定人数下发表 2 2" xfId="3480"/>
    <cellStyle name="差_核定人数下发表 2 3" xfId="3481"/>
    <cellStyle name="差_核定人数下发表 3" xfId="3482"/>
    <cellStyle name="差_核定人数下发表 3 2" xfId="3483"/>
    <cellStyle name="差_核定人数下发表_2014省级收入12.2（更新后）" xfId="3484"/>
    <cellStyle name="差_核定人数下发表_省级财力12.12" xfId="3485"/>
    <cellStyle name="差_汇总 2 2" xfId="3486"/>
    <cellStyle name="差_汇总 2 3" xfId="3487"/>
    <cellStyle name="差_汇总 3 2" xfId="3488"/>
    <cellStyle name="差_汇总 4" xfId="3489"/>
    <cellStyle name="差_汇总 5" xfId="3490"/>
    <cellStyle name="差_汇总_2014省级收入12.2（更新后）" xfId="3491"/>
    <cellStyle name="差_其他部门(按照总人口测算）—20080416_不含人员经费系数 3 2" xfId="3492"/>
    <cellStyle name="差_汇总_2014省级收入及财力12.12（更新后）" xfId="3493"/>
    <cellStyle name="差_汇总_财力性转移支付2010年预算参考数 2 2" xfId="3494"/>
    <cellStyle name="差_汇总_财力性转移支付2010年预算参考数 2 3" xfId="3495"/>
    <cellStyle name="差_汇总_财力性转移支付2010年预算参考数 3" xfId="3496"/>
    <cellStyle name="差_汇总_财力性转移支付2010年预算参考数 4" xfId="3497"/>
    <cellStyle name="差_汇总_省级财力12.12" xfId="3498"/>
    <cellStyle name="差_民生政策最低支出需求 4" xfId="3499"/>
    <cellStyle name="差_汇总表 2" xfId="3500"/>
    <cellStyle name="差_汇总表 2 3" xfId="3501"/>
    <cellStyle name="差_汇总表_财力性转移支付2010年预算参考数 2" xfId="3502"/>
    <cellStyle name="差_汇总表_财力性转移支付2010年预算参考数 2 2" xfId="3503"/>
    <cellStyle name="差_汇总表_财力性转移支付2010年预算参考数 2 2 2" xfId="3504"/>
    <cellStyle name="差_汇总表4" xfId="3505"/>
    <cellStyle name="差_汇总表4 2" xfId="3506"/>
    <cellStyle name="差_汇总表4 4" xfId="3507"/>
    <cellStyle name="差_汇总表4_2014省级收入12.2（更新后）" xfId="3508"/>
    <cellStyle name="差_汇总表4_2014省级收入及财力12.12（更新后）" xfId="3509"/>
    <cellStyle name="差_汇总表4_财力性转移支付2010年预算参考数 2" xfId="3510"/>
    <cellStyle name="差_汇总表4_财力性转移支付2010年预算参考数 2 2" xfId="3511"/>
    <cellStyle name="差_汇总表4_财力性转移支付2010年预算参考数 3" xfId="3512"/>
    <cellStyle name="差_汇总表4_财力性转移支付2010年预算参考数 4" xfId="3513"/>
    <cellStyle name="差_汇总表4_财力性转移支付2010年预算参考数 5" xfId="3514"/>
    <cellStyle name="差_汇总-县级财政报表附表 2 2 2" xfId="3515"/>
    <cellStyle name="差_基金汇总" xfId="3516"/>
    <cellStyle name="差_检验表" xfId="3517"/>
    <cellStyle name="差_检验表（调整后） 2" xfId="3518"/>
    <cellStyle name="差_平邑_省级财力12.12" xfId="3519"/>
    <cellStyle name="差_教育(按照总人口测算）—20080416" xfId="3520"/>
    <cellStyle name="差_省级明细_2016年预算草案1.13_收入汇总" xfId="3521"/>
    <cellStyle name="差_教育(按照总人口测算）—20080416 2" xfId="3522"/>
    <cellStyle name="差_教育(按照总人口测算）—20080416 2 2" xfId="3523"/>
    <cellStyle name="差_教育(按照总人口测算）—20080416 2 3" xfId="3524"/>
    <cellStyle name="差_教育(按照总人口测算）—20080416 5" xfId="3525"/>
    <cellStyle name="差_教育(按照总人口测算）—20080416_2014省级收入及财力12.12（更新后）" xfId="3526"/>
    <cellStyle name="差_教育(按照总人口测算）—20080416_不含人员经费系数 2" xfId="3527"/>
    <cellStyle name="差_教育(按照总人口测算）—20080416_不含人员经费系数 2 2" xfId="3528"/>
    <cellStyle name="差_缺口县区测算(财政部标准)_财力性转移支付2010年预算参考数 4" xfId="3529"/>
    <cellStyle name="差_教育(按照总人口测算）—20080416_不含人员经费系数 3" xfId="3530"/>
    <cellStyle name="差_教育(按照总人口测算）—20080416_不含人员经费系数 4" xfId="3531"/>
    <cellStyle name="差_教育(按照总人口测算）—20080416_不含人员经费系数 5" xfId="3532"/>
    <cellStyle name="差_教育(按照总人口测算）—20080416_不含人员经费系数_2014省级收入12.2（更新后）" xfId="3533"/>
    <cellStyle name="差_教育(按照总人口测算）—20080416_不含人员经费系数_2014省级收入及财力12.12（更新后）" xfId="3534"/>
    <cellStyle name="差_平邑 2" xfId="3535"/>
    <cellStyle name="差_教育(按照总人口测算）—20080416_不含人员经费系数_财力性转移支付2010年预算参考数 2 2" xfId="3536"/>
    <cellStyle name="差_人员工资和公用经费2_财力性转移支付2010年预算参考数 2" xfId="3537"/>
    <cellStyle name="差_教育(按照总人口测算）—20080416_不含人员经费系数_财力性转移支付2010年预算参考数 2 3" xfId="3538"/>
    <cellStyle name="差_人员工资和公用经费2_财力性转移支付2010年预算参考数 3" xfId="3539"/>
    <cellStyle name="差_教育(按照总人口测算）—20080416_不含人员经费系数_财力性转移支付2010年预算参考数 4" xfId="3540"/>
    <cellStyle name="差_教育(按照总人口测算）—20080416_不含人员经费系数_财力性转移支付2010年预算参考数 5" xfId="3541"/>
    <cellStyle name="差_教育(按照总人口测算）—20080416_财力性转移支付2010年预算参考数" xfId="3542"/>
    <cellStyle name="差_教育(按照总人口测算）—20080416_财力性转移支付2010年预算参考数 2" xfId="3543"/>
    <cellStyle name="差_教育(按照总人口测算）—20080416_财力性转移支付2010年预算参考数 2 2" xfId="3544"/>
    <cellStyle name="差_教育(按照总人口测算）—20080416_财力性转移支付2010年预算参考数 2 3" xfId="3545"/>
    <cellStyle name="差_教育(按照总人口测算）—20080416_财力性转移支付2010年预算参考数 3" xfId="3546"/>
    <cellStyle name="差_教育(按照总人口测算）—20080416_财力性转移支付2010年预算参考数 3 2" xfId="3547"/>
    <cellStyle name="差_省电力2008年 工作表_2013省级预算附表" xfId="3548"/>
    <cellStyle name="差_教育(按照总人口测算）—20080416_财力性转移支付2010年预算参考数 4" xfId="3549"/>
    <cellStyle name="差_同德_财力性转移支付2010年预算参考数 2 2" xfId="3550"/>
    <cellStyle name="差_教育(按照总人口测算）—20080416_财力性转移支付2010年预算参考数 5" xfId="3551"/>
    <cellStyle name="差_青海 缺口县区测算(地方填报)_财力性转移支付2010年预算参考数 3 2" xfId="3552"/>
    <cellStyle name="差_省级明细_代编全省支出预算修改" xfId="3553"/>
    <cellStyle name="差_同德_财力性转移支付2010年预算参考数 2 3" xfId="3554"/>
    <cellStyle name="差_教育(按照总人口测算）—20080416_民生政策最低支出需求 2 2" xfId="3555"/>
    <cellStyle name="差_教育(按照总人口测算）—20080416_民生政策最低支出需求 2 3" xfId="3556"/>
    <cellStyle name="差_教育(按照总人口测算）—20080416_民生政策最低支出需求 3 2" xfId="3557"/>
    <cellStyle name="常规 2" xfId="3558"/>
    <cellStyle name="差_教育(按照总人口测算）—20080416_民生政策最低支出需求 5" xfId="3559"/>
    <cellStyle name="差_教育(按照总人口测算）—20080416_民生政策最低支出需求_2014省级收入12.2（更新后）" xfId="3560"/>
    <cellStyle name="差_教育(按照总人口测算）—20080416_民生政策最低支出需求_财力性转移支付2010年预算参考数" xfId="3561"/>
    <cellStyle name="差_教育(按照总人口测算）—20080416_民生政策最低支出需求_财力性转移支付2010年预算参考数 2" xfId="3562"/>
    <cellStyle name="差_市辖区测算-新科目（20080626）_财力性转移支付2010年预算参考数 2 3" xfId="3563"/>
    <cellStyle name="差_教育(按照总人口测算）—20080416_民生政策最低支出需求_财力性转移支付2010年预算参考数 2 2" xfId="3564"/>
    <cellStyle name="差_农林水和城市维护标准支出20080505－县区合计_县市旗测算-新科目（含人口规模效应）_财力性转移支付2010年预算参考数 2 3" xfId="3565"/>
    <cellStyle name="差_教育(按照总人口测算）—20080416_民生政策最低支出需求_财力性转移支付2010年预算参考数 3 2" xfId="3566"/>
    <cellStyle name="差_教育(按照总人口测算）—20080416_民生政策最低支出需求_财力性转移支付2010年预算参考数 5" xfId="3567"/>
    <cellStyle name="差_教育(按照总人口测算）—20080416_民生政策最低支出需求_省级财力12.12" xfId="3568"/>
    <cellStyle name="差_教育(按照总人口测算）—20080416_县市旗测算-新科目（含人口规模效应）" xfId="3569"/>
    <cellStyle name="差_教育(按照总人口测算）—20080416_县市旗测算-新科目（含人口规模效应） 2" xfId="3570"/>
    <cellStyle name="差_教育(按照总人口测算）—20080416_县市旗测算-新科目（含人口规模效应） 2 2 2" xfId="3571"/>
    <cellStyle name="差_教育(按照总人口测算）—20080416_县市旗测算-新科目（含人口规模效应） 3" xfId="3572"/>
    <cellStyle name="差_教育(按照总人口测算）—20080416_县市旗测算-新科目（含人口规模效应） 3 2" xfId="3573"/>
    <cellStyle name="差_教育(按照总人口测算）—20080416_县市旗测算-新科目（含人口规模效应） 4" xfId="3574"/>
    <cellStyle name="差_教育(按照总人口测算）—20080416_县市旗测算-新科目（含人口规模效应）_财力性转移支付2010年预算参考数 2 2 2" xfId="3575"/>
    <cellStyle name="差_教育(按照总人口测算）—20080416_县市旗测算-新科目（含人口规模效应）_财力性转移支付2010年预算参考数 3" xfId="3576"/>
    <cellStyle name="差_教育(按照总人口测算）—20080416_县市旗测算-新科目（含人口规模效应）_财力性转移支付2010年预算参考数 3 2" xfId="3577"/>
    <cellStyle name="差_教育(按照总人口测算）—20080416_县市旗测算-新科目（含人口规模效应）_财力性转移支付2010年预算参考数 4" xfId="3578"/>
    <cellStyle name="差_教育(按照总人口测算）—20080416_县市旗测算-新科目（含人口规模效应）_财力性转移支付2010年预算参考数 5" xfId="3579"/>
    <cellStyle name="差_津补贴保障测算（2010.3.19） 2" xfId="3580"/>
    <cellStyle name="差_津补贴保障测算（2010.3.19） 2 2" xfId="3581"/>
    <cellStyle name="差_市辖区测算-新科目（20080626）_民生政策最低支出需求_财力性转移支付2010年预算参考数" xfId="3582"/>
    <cellStyle name="差_津补贴保障测算（2010.3.19） 2 2 2" xfId="3583"/>
    <cellStyle name="差_市辖区测算-新科目（20080626）_民生政策最低支出需求_财力性转移支付2010年预算参考数 2" xfId="3584"/>
    <cellStyle name="差_津补贴保障测算（2010.3.19） 4" xfId="3585"/>
    <cellStyle name="差_津补贴保障测算（2010.3.19） 5" xfId="3586"/>
    <cellStyle name="差_津补贴保障测算（2010.3.19）_2014省级收入及财力12.12（更新后）" xfId="3587"/>
    <cellStyle name="差_津补贴保障测算(5.21) 2 3" xfId="3588"/>
    <cellStyle name="差_津补贴保障测算(5.21) 3" xfId="3589"/>
    <cellStyle name="差_津补贴保障测算(5.21) 3 2" xfId="3590"/>
    <cellStyle name="差_津补贴保障测算(5.21) 4" xfId="3591"/>
    <cellStyle name="差_津补贴保障测算(5.21) 5" xfId="3592"/>
    <cellStyle name="差_市辖区测算20080510_县市旗测算-新科目（含人口规模效应） 2 2 2" xfId="3593"/>
    <cellStyle name="差_津补贴保障测算(5.21)_基金汇总" xfId="3594"/>
    <cellStyle name="差_市辖区测算20080510_县市旗测算-新科目（含人口规模效应） 2 3" xfId="3595"/>
    <cellStyle name="差_津补贴保障测算(5.21)_收入汇总" xfId="3596"/>
    <cellStyle name="差_丽江汇总" xfId="3597"/>
    <cellStyle name="差_丽江汇总 2" xfId="3598"/>
    <cellStyle name="差_民生政策最低支出需求 2" xfId="3599"/>
    <cellStyle name="差_市辖区测算20080510 4" xfId="3600"/>
    <cellStyle name="差_民生政策最低支出需求 2 2 2" xfId="3601"/>
    <cellStyle name="差_省级明细_2017年预算草案1.4" xfId="3602"/>
    <cellStyle name="差_民生政策最低支出需求 2 3" xfId="3603"/>
    <cellStyle name="差_卫生(按照总人口测算）—20080416 3 2" xfId="3604"/>
    <cellStyle name="差_民生政策最低支出需求 3" xfId="3605"/>
    <cellStyle name="差_市辖区测算20080510 5" xfId="3606"/>
    <cellStyle name="差_民生政策最低支出需求 3 2" xfId="3607"/>
    <cellStyle name="差_省级收入" xfId="3608"/>
    <cellStyle name="差_民生政策最低支出需求 5" xfId="3609"/>
    <cellStyle name="差_民生政策最低支出需求_2014省级收入12.2（更新后）" xfId="3610"/>
    <cellStyle name="差_民生政策最低支出需求_2014省级收入及财力12.12（更新后）" xfId="3611"/>
    <cellStyle name="差_其他部门(按照总人口测算）—20080416_县市旗测算-新科目（含人口规模效应）_财力性转移支付2010年预算参考数 2 2 2" xfId="3612"/>
    <cellStyle name="差_缺口县区测算（11.13）_财力性转移支付2010年预算参考数" xfId="3613"/>
    <cellStyle name="差_民生政策最低支出需求_财力性转移支付2010年预算参考数" xfId="3614"/>
    <cellStyle name="差_民生政策最低支出需求_财力性转移支付2010年预算参考数 2 2" xfId="3615"/>
    <cellStyle name="差_民生政策最低支出需求_财力性转移支付2010年预算参考数 2 2 2" xfId="3616"/>
    <cellStyle name="差_民生政策最低支出需求_财力性转移支付2010年预算参考数 2 3" xfId="3617"/>
    <cellStyle name="差_民生政策最低支出需求_财力性转移支付2010年预算参考数 3 2" xfId="3618"/>
    <cellStyle name="差_全省基金收入" xfId="3619"/>
    <cellStyle name="差_民生政策最低支出需求_财力性转移支付2010年预算参考数 4" xfId="3620"/>
    <cellStyle name="差_民生政策最低支出需求_财力性转移支付2010年预算参考数 5" xfId="3621"/>
    <cellStyle name="差_民生政策最低支出需求_省级财力12.12" xfId="3622"/>
    <cellStyle name="差_农林水和城市维护标准支出20080505－县区合计" xfId="3623"/>
    <cellStyle name="差_农林水和城市维护标准支出20080505－县区合计 2" xfId="3624"/>
    <cellStyle name="差_农林水和城市维护标准支出20080505－县区合计 2 2" xfId="3625"/>
    <cellStyle name="差_农林水和城市维护标准支出20080505－县区合计 2 2 2" xfId="3626"/>
    <cellStyle name="差_农林水和城市维护标准支出20080505－县区合计 3" xfId="3627"/>
    <cellStyle name="差_农林水和城市维护标准支出20080505－县区合计 3 2" xfId="3628"/>
    <cellStyle name="差_农林水和城市维护标准支出20080505－县区合计 4" xfId="3629"/>
    <cellStyle name="差_农林水和城市维护标准支出20080505－县区合计 5" xfId="3630"/>
    <cellStyle name="差_农林水和城市维护标准支出20080505－县区合计_2014省级收入12.2（更新后）" xfId="3631"/>
    <cellStyle name="差_农林水和城市维护标准支出20080505－县区合计_2014省级收入及财力12.12（更新后）" xfId="3632"/>
    <cellStyle name="差_农林水和城市维护标准支出20080505－县区合计_不含人员经费系数" xfId="3633"/>
    <cellStyle name="差_省级明细_基金汇总" xfId="3634"/>
    <cellStyle name="差_农林水和城市维护标准支出20080505－县区合计_不含人员经费系数 2" xfId="3635"/>
    <cellStyle name="差_农林水和城市维护标准支出20080505－县区合计_不含人员经费系数_2014省级收入12.2（更新后）" xfId="3636"/>
    <cellStyle name="差_农林水和城市维护标准支出20080505－县区合计_不含人员经费系数_2014省级收入及财力12.12（更新后）" xfId="3637"/>
    <cellStyle name="差_缺口县区测算(按2007支出增长25%测算)_财力性转移支付2010年预算参考数" xfId="3638"/>
    <cellStyle name="差_农林水和城市维护标准支出20080505－县区合计_不含人员经费系数_财力性转移支付2010年预算参考数 3 2" xfId="3639"/>
    <cellStyle name="差_农林水和城市维护标准支出20080505－县区合计_不含人员经费系数_省级财力12.12" xfId="3640"/>
    <cellStyle name="差_农林水和城市维护标准支出20080505－县区合计_财力性转移支付2010年预算参考数 5" xfId="3641"/>
    <cellStyle name="差_农林水和城市维护标准支出20080505－县区合计_民生政策最低支出需求 2 2 2" xfId="3642"/>
    <cellStyle name="差_卫生(按照总人口测算）—20080416_县市旗测算-新科目（含人口规模效应）_财力性转移支付2010年预算参考数 2 2 2" xfId="3643"/>
    <cellStyle name="差_农林水和城市维护标准支出20080505－县区合计_民生政策最低支出需求 2 3" xfId="3644"/>
    <cellStyle name="差_卫生(按照总人口测算）—20080416_县市旗测算-新科目（含人口规模效应）_财力性转移支付2010年预算参考数 2 3" xfId="3645"/>
    <cellStyle name="差_农林水和城市维护标准支出20080505－县区合计_民生政策最低支出需求 3 2" xfId="3646"/>
    <cellStyle name="差_其他部门(按照总人口测算）—20080416_县市旗测算-新科目（含人口规模效应）_2014省级收入及财力12.12（更新后）" xfId="3647"/>
    <cellStyle name="差_卫生(按照总人口测算）—20080416_不含人员经费系数_财力性转移支付2010年预算参考数 2 2" xfId="3648"/>
    <cellStyle name="差_卫生(按照总人口测算）—20080416_县市旗测算-新科目（含人口规模效应）_财力性转移支付2010年预算参考数 3 2" xfId="3649"/>
    <cellStyle name="差_农林水和城市维护标准支出20080505－县区合计_民生政策最低支出需求 5" xfId="3650"/>
    <cellStyle name="差_卫生(按照总人口测算）—20080416_不含人员经费系数_财力性转移支付2010年预算参考数 4" xfId="3651"/>
    <cellStyle name="差_卫生(按照总人口测算）—20080416_县市旗测算-新科目（含人口规模效应）_财力性转移支付2010年预算参考数 5" xfId="3652"/>
    <cellStyle name="差_农林水和城市维护标准支出20080505－县区合计_民生政策最低支出需求_2014省级收入12.2（更新后）" xfId="3653"/>
    <cellStyle name="差_人员工资和公用经费 2 3" xfId="3654"/>
    <cellStyle name="差_农林水和城市维护标准支出20080505－县区合计_民生政策最低支出需求_2014省级收入及财力12.12（更新后）" xfId="3655"/>
    <cellStyle name="差_农林水和城市维护标准支出20080505－县区合计_民生政策最低支出需求_财力性转移支付2010年预算参考数 2 2" xfId="3656"/>
    <cellStyle name="差_卫生(按照总人口测算）—20080416_县市旗测算-新科目（含人口规模效应） 4" xfId="3657"/>
    <cellStyle name="差_农林水和城市维护标准支出20080505－县区合计_民生政策最低支出需求_财力性转移支付2010年预算参考数 2 2 2" xfId="3658"/>
    <cellStyle name="差_农林水和城市维护标准支出20080505－县区合计_民生政策最低支出需求_财力性转移支付2010年预算参考数 2 3" xfId="3659"/>
    <cellStyle name="差_卫生(按照总人口测算）—20080416_县市旗测算-新科目（含人口规模效应） 5" xfId="3660"/>
    <cellStyle name="差_农林水和城市维护标准支出20080505－县区合计_民生政策最低支出需求_财力性转移支付2010年预算参考数 3" xfId="3661"/>
    <cellStyle name="差_农林水和城市维护标准支出20080505－县区合计_民生政策最低支出需求_财力性转移支付2010年预算参考数 3 2" xfId="3662"/>
    <cellStyle name="差_农林水和城市维护标准支出20080505－县区合计_民生政策最低支出需求_财力性转移支付2010年预算参考数 4" xfId="3663"/>
    <cellStyle name="差_农林水和城市维护标准支出20080505－县区合计_民生政策最低支出需求_财力性转移支付2010年预算参考数 5" xfId="3664"/>
    <cellStyle name="差_农林水和城市维护标准支出20080505－县区合计_县市旗测算-新科目（含人口规模效应） 2 2 2" xfId="3665"/>
    <cellStyle name="差_农林水和城市维护标准支出20080505－县区合计_县市旗测算-新科目（含人口规模效应）_2014省级收入12.2（更新后）" xfId="3666"/>
    <cellStyle name="差_农林水和城市维护标准支出20080505－县区合计_县市旗测算-新科目（含人口规模效应）_2014省级收入及财力12.12（更新后）" xfId="3667"/>
    <cellStyle name="差_农林水和城市维护标准支出20080505－县区合计_县市旗测算-新科目（含人口规模效应）_财力性转移支付2010年预算参考数 5" xfId="3668"/>
    <cellStyle name="差_市辖区测算20080510_县市旗测算-新科目（含人口规模效应）_财力性转移支付2010年预算参考数 2 3" xfId="3669"/>
    <cellStyle name="差_卫生部门 2" xfId="3670"/>
    <cellStyle name="差_平邑" xfId="3671"/>
    <cellStyle name="差_平邑 2 3" xfId="3672"/>
    <cellStyle name="差_平邑 3" xfId="3673"/>
    <cellStyle name="差_平邑 3 2" xfId="3674"/>
    <cellStyle name="差_平邑 4" xfId="3675"/>
    <cellStyle name="差_平邑 5" xfId="3676"/>
    <cellStyle name="差_平邑_2014省级收入12.2（更新后）" xfId="3677"/>
    <cellStyle name="差_平邑_财力性转移支付2010年预算参考数" xfId="3678"/>
    <cellStyle name="差_平邑_财力性转移支付2010年预算参考数 2 2" xfId="3679"/>
    <cellStyle name="差_平邑_财力性转移支付2010年预算参考数 2 3" xfId="3680"/>
    <cellStyle name="差_省级支出_1" xfId="3681"/>
    <cellStyle name="差_平邑_财力性转移支付2010年预算参考数 3 2" xfId="3682"/>
    <cellStyle name="差_其他部门(按照总人口测算）—20080416" xfId="3683"/>
    <cellStyle name="差_其他部门(按照总人口测算）—20080416 2" xfId="3684"/>
    <cellStyle name="差_其他部门(按照总人口测算）—20080416 2 2 2" xfId="3685"/>
    <cellStyle name="差_其他部门(按照总人口测算）—20080416 3" xfId="3686"/>
    <cellStyle name="差_其他部门(按照总人口测算）—20080416 3 2" xfId="3687"/>
    <cellStyle name="差_其他部门(按照总人口测算）—20080416_不含人员经费系数" xfId="3688"/>
    <cellStyle name="差_其他部门(按照总人口测算）—20080416_不含人员经费系数 2" xfId="3689"/>
    <cellStyle name="差_其他部门(按照总人口测算）—20080416_不含人员经费系数 2 2" xfId="3690"/>
    <cellStyle name="差_其他部门(按照总人口测算）—20080416_不含人员经费系数 2 2 2" xfId="3691"/>
    <cellStyle name="差_其他部门(按照总人口测算）—20080416_不含人员经费系数 3" xfId="3692"/>
    <cellStyle name="差_其他部门(按照总人口测算）—20080416_不含人员经费系数 4" xfId="3693"/>
    <cellStyle name="差_其他部门(按照总人口测算）—20080416_不含人员经费系数_2014省级收入12.2（更新后）" xfId="3694"/>
    <cellStyle name="差_其他部门(按照总人口测算）—20080416_不含人员经费系数_财力性转移支付2010年预算参考数" xfId="3695"/>
    <cellStyle name="差_其他部门(按照总人口测算）—20080416_不含人员经费系数_财力性转移支付2010年预算参考数 2" xfId="3696"/>
    <cellStyle name="差_其他部门(按照总人口测算）—20080416_不含人员经费系数_财力性转移支付2010年预算参考数 2 3" xfId="3697"/>
    <cellStyle name="差_市辖区测算20080510_民生政策最低支出需求_财力性转移支付2010年预算参考数 2 2" xfId="3698"/>
    <cellStyle name="差_其他部门(按照总人口测算）—20080416_不含人员经费系数_省级财力12.12" xfId="3699"/>
    <cellStyle name="差_其他部门(按照总人口测算）—20080416_财力性转移支付2010年预算参考数" xfId="3700"/>
    <cellStyle name="差_其他部门(按照总人口测算）—20080416_财力性转移支付2010年预算参考数 3" xfId="3701"/>
    <cellStyle name="差_其他部门(按照总人口测算）—20080416_财力性转移支付2010年预算参考数 4" xfId="3702"/>
    <cellStyle name="差_其他部门(按照总人口测算）—20080416_财力性转移支付2010年预算参考数 5" xfId="3703"/>
    <cellStyle name="差_缺口县区测算(按2007支出增长25%测算) 2" xfId="3704"/>
    <cellStyle name="差_其他部门(按照总人口测算）—20080416_民生政策最低支出需求 2" xfId="3705"/>
    <cellStyle name="差_其他部门(按照总人口测算）—20080416_民生政策最低支出需求 2 2" xfId="3706"/>
    <cellStyle name="差_市辖区测算20080510_不含人员经费系数 5" xfId="3707"/>
    <cellStyle name="差_其他部门(按照总人口测算）—20080416_民生政策最低支出需求 2 2 2" xfId="3708"/>
    <cellStyle name="差_其他部门(按照总人口测算）—20080416_民生政策最低支出需求 2 3" xfId="3709"/>
    <cellStyle name="差_其他部门(按照总人口测算）—20080416_民生政策最低支出需求 3" xfId="3710"/>
    <cellStyle name="差_其他部门(按照总人口测算）—20080416_民生政策最低支出需求 4" xfId="3711"/>
    <cellStyle name="差_其他部门(按照总人口测算）—20080416_民生政策最低支出需求 5" xfId="3712"/>
    <cellStyle name="差_其他部门(按照总人口测算）—20080416_民生政策最低支出需求_2014省级收入及财力12.12（更新后）" xfId="3713"/>
    <cellStyle name="差_市辖区测算-新科目（20080626）_不含人员经费系数_2014省级收入12.2（更新后）" xfId="3714"/>
    <cellStyle name="差_其他部门(按照总人口测算）—20080416_民生政策最低支出需求_财力性转移支付2010年预算参考数" xfId="3715"/>
    <cellStyle name="差_缺口县区测算_财力性转移支付2010年预算参考数 5" xfId="3716"/>
    <cellStyle name="差_其他部门(按照总人口测算）—20080416_民生政策最低支出需求_财力性转移支付2010年预算参考数 2" xfId="3717"/>
    <cellStyle name="差_其他部门(按照总人口测算）—20080416_民生政策最低支出需求_财力性转移支付2010年预算参考数 2 2" xfId="3718"/>
    <cellStyle name="差_其他部门(按照总人口测算）—20080416_民生政策最低支出需求_财力性转移支付2010年预算参考数 2 3" xfId="3719"/>
    <cellStyle name="差_其他部门(按照总人口测算）—20080416_民生政策最低支出需求_财力性转移支付2010年预算参考数 3" xfId="3720"/>
    <cellStyle name="差_其他部门(按照总人口测算）—20080416_民生政策最低支出需求_财力性转移支付2010年预算参考数 3 2" xfId="3721"/>
    <cellStyle name="差_其他部门(按照总人口测算）—20080416_民生政策最低支出需求_财力性转移支付2010年预算参考数 5" xfId="3722"/>
    <cellStyle name="差_其他部门(按照总人口测算）—20080416_民生政策最低支出需求_省级财力12.12" xfId="3723"/>
    <cellStyle name="差_其他部门(按照总人口测算）—20080416_县市旗测算-新科目（含人口规模效应）" xfId="3724"/>
    <cellStyle name="差_其他部门(按照总人口测算）—20080416_县市旗测算-新科目（含人口规模效应） 2" xfId="3725"/>
    <cellStyle name="差_其他部门(按照总人口测算）—20080416_县市旗测算-新科目（含人口规模效应） 2 2" xfId="3726"/>
    <cellStyle name="差_其他部门(按照总人口测算）—20080416_县市旗测算-新科目（含人口规模效应） 2 3" xfId="3727"/>
    <cellStyle name="差_其他部门(按照总人口测算）—20080416_县市旗测算-新科目（含人口规模效应） 3" xfId="3728"/>
    <cellStyle name="差_其他部门(按照总人口测算）—20080416_县市旗测算-新科目（含人口规模效应） 4" xfId="3729"/>
    <cellStyle name="差_其他部门(按照总人口测算）—20080416_县市旗测算-新科目（含人口规模效应） 5" xfId="3730"/>
    <cellStyle name="差_其他部门(按照总人口测算）—20080416_县市旗测算-新科目（含人口规模效应）_财力性转移支付2010年预算参考数" xfId="3731"/>
    <cellStyle name="差_其他部门(按照总人口测算）—20080416_县市旗测算-新科目（含人口规模效应）_财力性转移支付2010年预算参考数 2" xfId="3732"/>
    <cellStyle name="差_其他部门(按照总人口测算）—20080416_县市旗测算-新科目（含人口规模效应）_财力性转移支付2010年预算参考数 2 2" xfId="3733"/>
    <cellStyle name="差_其他部门(按照总人口测算）—20080416_县市旗测算-新科目（含人口规模效应）_财力性转移支付2010年预算参考数 2 3" xfId="3734"/>
    <cellStyle name="差_其他部门(按照总人口测算）—20080416_县市旗测算-新科目（含人口规模效应）_财力性转移支付2010年预算参考数 3 2" xfId="3735"/>
    <cellStyle name="差_其他部门(按照总人口测算）—20080416_县市旗测算-新科目（含人口规模效应）_财力性转移支付2010年预算参考数 4" xfId="3736"/>
    <cellStyle name="差_青海 缺口县区测算(地方填报)" xfId="3737"/>
    <cellStyle name="差_青海 缺口县区测算(地方填报) 2 2" xfId="3738"/>
    <cellStyle name="差_青海 缺口县区测算(地方填报) 2 3" xfId="3739"/>
    <cellStyle name="差_青海 缺口县区测算(地方填报) 5" xfId="3740"/>
    <cellStyle name="差_青海 缺口县区测算(地方填报)_2014省级收入12.2（更新后）" xfId="3741"/>
    <cellStyle name="差_青海 缺口县区测算(地方填报)_财力性转移支付2010年预算参考数 2 3" xfId="3742"/>
    <cellStyle name="差_青海 缺口县区测算(地方填报)_财力性转移支付2010年预算参考数 4" xfId="3743"/>
    <cellStyle name="差_青海 缺口县区测算(地方填报)_财力性转移支付2010年预算参考数 5" xfId="3744"/>
    <cellStyle name="差_全省基金收支" xfId="3745"/>
    <cellStyle name="差_缺口县区测算" xfId="3746"/>
    <cellStyle name="差_卫生(按照总人口测算）—20080416 2 2 2" xfId="3747"/>
    <cellStyle name="差_缺口县区测算 2" xfId="3748"/>
    <cellStyle name="差_缺口县区测算 2 3" xfId="3749"/>
    <cellStyle name="差_缺口县区测算 4" xfId="3750"/>
    <cellStyle name="差_缺口县区测算 5" xfId="3751"/>
    <cellStyle name="差_缺口县区测算（11.13）" xfId="3752"/>
    <cellStyle name="差_缺口县区测算（11.13） 2 2 2" xfId="3753"/>
    <cellStyle name="差_缺口县区测算（11.13） 5" xfId="3754"/>
    <cellStyle name="差_缺口县区测算（11.13）_财力性转移支付2010年预算参考数 2" xfId="3755"/>
    <cellStyle name="差_缺口县区测算（11.13）_财力性转移支付2010年预算参考数 2 3" xfId="3756"/>
    <cellStyle name="差_缺口县区测算（11.13）_财力性转移支付2010年预算参考数 3" xfId="3757"/>
    <cellStyle name="差_缺口县区测算（11.13）_财力性转移支付2010年预算参考数 3 2" xfId="3758"/>
    <cellStyle name="差_缺口县区测算（11.13）_财力性转移支付2010年预算参考数 4" xfId="3759"/>
    <cellStyle name="差_缺口县区测算（11.13）_财力性转移支付2010年预算参考数 5" xfId="3760"/>
    <cellStyle name="差_缺口县区测算（11.13）_省级财力12.12" xfId="3761"/>
    <cellStyle name="差_缺口县区测算(按2007支出增长25%测算)" xfId="3762"/>
    <cellStyle name="差_缺口县区测算(按2007支出增长25%测算) 2 2" xfId="3763"/>
    <cellStyle name="差_缺口县区测算(按2007支出增长25%测算) 4" xfId="3764"/>
    <cellStyle name="差_缺口县区测算(按2007支出增长25%测算) 2 2 2" xfId="3765"/>
    <cellStyle name="差_缺口县区测算(按2007支出增长25%测算) 2 3" xfId="3766"/>
    <cellStyle name="差_缺口县区测算(按2007支出增长25%测算) 5" xfId="3767"/>
    <cellStyle name="差_缺口县区测算(按2007支出增长25%测算)_2014省级收入及财力12.12（更新后）" xfId="3768"/>
    <cellStyle name="差_缺口县区测算(按2007支出增长25%测算)_财力性转移支付2010年预算参考数 2 2" xfId="3769"/>
    <cellStyle name="差_缺口县区测算(按2007支出增长25%测算)_财力性转移支付2010年预算参考数 2 3" xfId="3770"/>
    <cellStyle name="差_缺口县区测算(按2007支出增长25%测算)_财力性转移支付2010年预算参考数 3" xfId="3771"/>
    <cellStyle name="差_缺口县区测算(按2007支出增长25%测算)_财力性转移支付2010年预算参考数 3 2" xfId="3772"/>
    <cellStyle name="差_缺口县区测算(按2007支出增长25%测算)_省级财力12.12" xfId="3773"/>
    <cellStyle name="差_缺口县区测算(按核定人数) 2 2" xfId="3774"/>
    <cellStyle name="差_缺口县区测算(按核定人数) 2 3" xfId="3775"/>
    <cellStyle name="差_缺口县区测算(按核定人数)_财力性转移支付2010年预算参考数" xfId="3776"/>
    <cellStyle name="差_缺口县区测算(按核定人数)_财力性转移支付2010年预算参考数 2" xfId="3777"/>
    <cellStyle name="差_缺口县区测算(按核定人数)_财力性转移支付2010年预算参考数 2 2" xfId="3778"/>
    <cellStyle name="差_缺口县区测算(按核定人数)_财力性转移支付2010年预算参考数 2 2 2" xfId="3779"/>
    <cellStyle name="差_缺口县区测算(按核定人数)_财力性转移支付2010年预算参考数 3" xfId="3780"/>
    <cellStyle name="差_省级明细_Book1 2" xfId="3781"/>
    <cellStyle name="差_缺口县区测算(按核定人数)_财力性转移支付2010年预算参考数 3 2" xfId="3782"/>
    <cellStyle name="差_缺口县区测算(按核定人数)_财力性转移支付2010年预算参考数 4" xfId="3783"/>
    <cellStyle name="差_缺口县区测算(按核定人数)_财力性转移支付2010年预算参考数 5" xfId="3784"/>
    <cellStyle name="差_缺口县区测算(财政部标准) 2" xfId="3785"/>
    <cellStyle name="差_缺口县区测算(财政部标准) 2 2" xfId="3786"/>
    <cellStyle name="差_省级明细_表六七" xfId="3787"/>
    <cellStyle name="差_缺口县区测算(财政部标准) 2 2 2" xfId="3788"/>
    <cellStyle name="差_缺口县区测算(财政部标准) 3" xfId="3789"/>
    <cellStyle name="差_缺口县区测算(财政部标准) 4" xfId="3790"/>
    <cellStyle name="差_缺口县区测算(财政部标准) 5" xfId="3791"/>
    <cellStyle name="差_缺口县区测算(财政部标准)_2014省级收入及财力12.12（更新后）" xfId="3792"/>
    <cellStyle name="差_缺口县区测算(财政部标准)_财力性转移支付2010年预算参考数" xfId="3793"/>
    <cellStyle name="差_缺口县区测算(财政部标准)_财力性转移支付2010年预算参考数 2" xfId="3794"/>
    <cellStyle name="差_缺口县区测算(财政部标准)_财力性转移支付2010年预算参考数 2 2" xfId="3795"/>
    <cellStyle name="差_缺口县区测算(财政部标准)_财力性转移支付2010年预算参考数 2 3" xfId="3796"/>
    <cellStyle name="差_缺口县区测算(财政部标准)_财力性转移支付2010年预算参考数 3" xfId="3797"/>
    <cellStyle name="差_缺口县区测算(财政部标准)_财力性转移支付2010年预算参考数 3 2" xfId="3798"/>
    <cellStyle name="差_省级明细_冬梅3_2017年预算草案（债务）" xfId="3799"/>
    <cellStyle name="差_缺口县区测算_财力性转移支付2010年预算参考数 2" xfId="3800"/>
    <cellStyle name="差_缺口县区测算_财力性转移支付2010年预算参考数 2 2 2" xfId="3801"/>
    <cellStyle name="差_缺口县区测算_财力性转移支付2010年预算参考数 3 2" xfId="3802"/>
    <cellStyle name="差_缺口县区测算_财力性转移支付2010年预算参考数 4" xfId="3803"/>
    <cellStyle name="差_缺口县区测算_省级财力12.12" xfId="3804"/>
    <cellStyle name="差_缺口消化情况" xfId="3805"/>
    <cellStyle name="差_缺口消化情况 2" xfId="3806"/>
    <cellStyle name="差_缺口消化情况 2 2" xfId="3807"/>
    <cellStyle name="差_缺口消化情况 2 2 2" xfId="3808"/>
    <cellStyle name="差_缺口消化情况 3" xfId="3809"/>
    <cellStyle name="差_缺口消化情况 3 2" xfId="3810"/>
    <cellStyle name="差_缺口消化情况 4" xfId="3811"/>
    <cellStyle name="差_缺口消化情况 5" xfId="3812"/>
    <cellStyle name="差_缺口消化情况_2014省级收入12.2（更新后）" xfId="3813"/>
    <cellStyle name="差_缺口消化情况_2014省级收入及财力12.12（更新后）" xfId="3814"/>
    <cellStyle name="差_缺口消化情况_省级财力12.12" xfId="3815"/>
    <cellStyle name="差_人员工资和公用经费" xfId="3816"/>
    <cellStyle name="差_人员工资和公用经费 2" xfId="3817"/>
    <cellStyle name="差_市辖区测算-新科目（20080626）_民生政策最低支出需求_财力性转移支付2010年预算参考数 3" xfId="3818"/>
    <cellStyle name="差_人员工资和公用经费 2 2" xfId="3819"/>
    <cellStyle name="差_市辖区测算-新科目（20080626）_民生政策最低支出需求_财力性转移支付2010年预算参考数 3 2" xfId="3820"/>
    <cellStyle name="差_人员工资和公用经费 2 2 2" xfId="3821"/>
    <cellStyle name="差_人员工资和公用经费 4" xfId="3822"/>
    <cellStyle name="差_市辖区测算-新科目（20080626）_民生政策最低支出需求_财力性转移支付2010年预算参考数 5" xfId="3823"/>
    <cellStyle name="差_人员工资和公用经费 5" xfId="3824"/>
    <cellStyle name="差_人员工资和公用经费_财力性转移支付2010年预算参考数 2 3" xfId="3825"/>
    <cellStyle name="差_人员工资和公用经费_财力性转移支付2010年预算参考数 3" xfId="3826"/>
    <cellStyle name="差_人员工资和公用经费2 2" xfId="3827"/>
    <cellStyle name="差_人员工资和公用经费2 2 2 2" xfId="3828"/>
    <cellStyle name="差_省属监狱人员级别表(驻外)_基金汇总" xfId="3829"/>
    <cellStyle name="差_人员工资和公用经费2 3" xfId="3830"/>
    <cellStyle name="差_人员工资和公用经费2 5" xfId="3831"/>
    <cellStyle name="差_人员工资和公用经费2_2014省级收入12.2（更新后）" xfId="3832"/>
    <cellStyle name="差_人员工资和公用经费2_财力性转移支付2010年预算参考数 3 2" xfId="3833"/>
    <cellStyle name="差_人员工资和公用经费2_财力性转移支付2010年预算参考数 4" xfId="3834"/>
    <cellStyle name="差_人员工资和公用经费3 2" xfId="3835"/>
    <cellStyle name="差_人员工资和公用经费3 2 2" xfId="3836"/>
    <cellStyle name="差_人员工资和公用经费3 2 2 2" xfId="3837"/>
    <cellStyle name="差_人员工资和公用经费3 2 3" xfId="3838"/>
    <cellStyle name="差_人员工资和公用经费3 3" xfId="3839"/>
    <cellStyle name="差_人员工资和公用经费3 3 2" xfId="3840"/>
    <cellStyle name="差_人员工资和公用经费3 4" xfId="3841"/>
    <cellStyle name="差_人员工资和公用经费3_2014省级收入12.2（更新后）" xfId="3842"/>
    <cellStyle name="差_人员工资和公用经费3_财力性转移支付2010年预算参考数" xfId="3843"/>
    <cellStyle name="差_人员工资和公用经费3_财力性转移支付2010年预算参考数 2 2" xfId="3844"/>
    <cellStyle name="差_人员工资和公用经费3_财力性转移支付2010年预算参考数 2 2 2" xfId="3845"/>
    <cellStyle name="差_人员工资和公用经费3_财力性转移支付2010年预算参考数 2 3" xfId="3846"/>
    <cellStyle name="差_人员工资和公用经费3_财力性转移支付2010年预算参考数 3" xfId="3847"/>
    <cellStyle name="差_人员工资和公用经费3_财力性转移支付2010年预算参考数 3 2" xfId="3848"/>
    <cellStyle name="差_人员工资和公用经费3_财力性转移支付2010年预算参考数 4" xfId="3849"/>
    <cellStyle name="差_人员工资和公用经费3_省级财力12.12" xfId="3850"/>
    <cellStyle name="差_山东省民生支出标准" xfId="3851"/>
    <cellStyle name="差_山东省民生支出标准 2" xfId="3852"/>
    <cellStyle name="差_省级明细_副本最新_基金汇总" xfId="3853"/>
    <cellStyle name="差_山东省民生支出标准 2 2" xfId="3854"/>
    <cellStyle name="差_市辖区测算-新科目（20080626）_不含人员经费系数_2014省级收入及财力12.12（更新后）" xfId="3855"/>
    <cellStyle name="差_山东省民生支出标准 2 3" xfId="3856"/>
    <cellStyle name="差_山东省民生支出标准 3" xfId="3857"/>
    <cellStyle name="差_山东省民生支出标准 3 2" xfId="3858"/>
    <cellStyle name="差_山东省民生支出标准 4" xfId="3859"/>
    <cellStyle name="差_山东省民生支出标准_2014省级收入12.2（更新后）" xfId="3860"/>
    <cellStyle name="差_同德 2 2" xfId="3861"/>
    <cellStyle name="差_山东省民生支出标准_2014省级收入及财力12.12（更新后）" xfId="3862"/>
    <cellStyle name="差_山东省民生支出标准_财力性转移支付2010年预算参考数 2 2" xfId="3863"/>
    <cellStyle name="差_山东省民生支出标准_财力性转移支付2010年预算参考数 2 2 2" xfId="3864"/>
    <cellStyle name="差_山东省民生支出标准_财力性转移支付2010年预算参考数 3" xfId="3865"/>
    <cellStyle name="差_山东省民生支出标准_财力性转移支付2010年预算参考数 4" xfId="3866"/>
    <cellStyle name="差_山东省民生支出标准_财力性转移支付2010年预算参考数 5" xfId="3867"/>
    <cellStyle name="差_山东省民生支出标准_省级财力12.12" xfId="3868"/>
    <cellStyle name="差_省电力2008年 工作表 2 2" xfId="3869"/>
    <cellStyle name="差_省电力2008年 工作表 2 3" xfId="3870"/>
    <cellStyle name="差_省电力2008年 工作表 3" xfId="3871"/>
    <cellStyle name="差_省电力2008年 工作表 3 2" xfId="3872"/>
    <cellStyle name="差_省电力2008年 工作表_省级财力12.12" xfId="3873"/>
    <cellStyle name="差_省级国有资本经营预算表" xfId="3874"/>
    <cellStyle name="差_省级明细_2.2017全省收入" xfId="3875"/>
    <cellStyle name="差_省级明细_2016-2017全省国资预算" xfId="3876"/>
    <cellStyle name="差_省级明细_2016年预算草案" xfId="3877"/>
    <cellStyle name="差_省级明细_2016年预算草案1.13" xfId="3878"/>
    <cellStyle name="差_省级明细_2016年预算草案1.13 2" xfId="3879"/>
    <cellStyle name="差_市辖区测算-新科目（20080626）_财力性转移支付2010年预算参考数 4" xfId="3880"/>
    <cellStyle name="差_省级明细_20171207-2018年预算草案" xfId="3881"/>
    <cellStyle name="差_省级明细_23 2" xfId="3882"/>
    <cellStyle name="差_省级明细_3.2017全省支出" xfId="3883"/>
    <cellStyle name="差_省级明细_Book1" xfId="3884"/>
    <cellStyle name="差_省级明细_Book1_2017年预算草案（债务）" xfId="3885"/>
    <cellStyle name="差_省级明细_Book1_基金汇总" xfId="3886"/>
    <cellStyle name="差_省级明细_Book1_收入汇总" xfId="3887"/>
    <cellStyle name="差_省级明细_Book1_支出汇总" xfId="3888"/>
    <cellStyle name="差_省级明细_Xl0000068" xfId="3889"/>
    <cellStyle name="差_省级明细_Xl0000068_2017年预算草案（债务）" xfId="3890"/>
    <cellStyle name="差_省级明细_Xl0000068_基金汇总" xfId="3891"/>
    <cellStyle name="差_省级明细_Xl0000071" xfId="3892"/>
    <cellStyle name="差_省级明细_基金最新_2017年预算草案（债务）" xfId="3893"/>
    <cellStyle name="差_省级明细_Xl0000071 2" xfId="3894"/>
    <cellStyle name="差_省级明细_Xl0000071_基金汇总" xfId="3895"/>
    <cellStyle name="差_省级明细_Xl0000071_支出汇总" xfId="3896"/>
    <cellStyle name="差_省级明细_代编全省支出预算修改_2017年预算草案（债务）" xfId="3897"/>
    <cellStyle name="差_卫生(按照总人口测算）—20080416_县市旗测算-新科目（含人口规模效应）" xfId="3898"/>
    <cellStyle name="差_省级明细_代编全省支出预算修改_收入汇总" xfId="3899"/>
    <cellStyle name="差_省级明细_冬梅3" xfId="3900"/>
    <cellStyle name="差_省级明细_副本1.2" xfId="3901"/>
    <cellStyle name="差_省级明细_副本1.2_收入汇总" xfId="3902"/>
    <cellStyle name="差_省级明细_副本1.2_支出汇总" xfId="3903"/>
    <cellStyle name="差_省级明细_副本最新_2017年预算草案（债务）" xfId="3904"/>
    <cellStyle name="差_省级明细_副本最新_收入汇总" xfId="3905"/>
    <cellStyle name="差_省级明细_副本最新_支出汇总" xfId="3906"/>
    <cellStyle name="差_省级明细_基金最新_收入汇总" xfId="3907"/>
    <cellStyle name="差_省级明细_基金最新_支出汇总" xfId="3908"/>
    <cellStyle name="差_省级明细_基金最终修改支出" xfId="3909"/>
    <cellStyle name="差_市辖区测算20080510_财力性转移支付2010年预算参考数 2" xfId="3910"/>
    <cellStyle name="差_省级明细_梁蕊要预算局报人大2017年预算草案" xfId="3911"/>
    <cellStyle name="差_省级明细_全省收入代编最新_2017年预算草案（债务）" xfId="3912"/>
    <cellStyle name="差_省级明细_全省收入代编最新_收入汇总" xfId="3913"/>
    <cellStyle name="差_市辖区测算20080510_县市旗测算-新科目（含人口规模效应）_财力性转移支付2010年预算参考数 3 2" xfId="3914"/>
    <cellStyle name="差_省级明细_全省预算代编_收入汇总" xfId="3915"/>
    <cellStyle name="差_省级明细_全省预算代编_支出汇总" xfId="3916"/>
    <cellStyle name="差_省级明细_政府性基金人大会表格1稿 2" xfId="3917"/>
    <cellStyle name="差_省级明细_政府性基金人大会表格1稿_基金汇总" xfId="3918"/>
    <cellStyle name="差_省级明细_政府性基金人大会表格1稿_支出汇总" xfId="3919"/>
    <cellStyle name="差_省级收入_1" xfId="3920"/>
    <cellStyle name="差_省级支出" xfId="3921"/>
    <cellStyle name="差_省属监狱人员级别表(驻外)" xfId="3922"/>
    <cellStyle name="差_省属监狱人员级别表(驻外) 2 2 2" xfId="3923"/>
    <cellStyle name="差_省属监狱人员级别表(驻外) 2 3" xfId="3924"/>
    <cellStyle name="差_省属监狱人员级别表(驻外) 3 2" xfId="3925"/>
    <cellStyle name="差_省属监狱人员级别表(驻外) 4" xfId="3926"/>
    <cellStyle name="差_省属监狱人员级别表(驻外) 5" xfId="3927"/>
    <cellStyle name="差_省属监狱人员级别表(驻外)_收入汇总" xfId="3928"/>
    <cellStyle name="差_省属监狱人员级别表(驻外)_支出汇总" xfId="3929"/>
    <cellStyle name="差_市辖区测算20080510 2 2 2" xfId="3930"/>
    <cellStyle name="差_市辖区测算20080510 2 3" xfId="3931"/>
    <cellStyle name="差_市辖区测算20080510 3" xfId="3932"/>
    <cellStyle name="差_市辖区测算20080510 3 2" xfId="3933"/>
    <cellStyle name="差_市辖区测算20080510_2014省级收入及财力12.12（更新后）" xfId="3934"/>
    <cellStyle name="差_市辖区测算20080510_不含人员经费系数" xfId="3935"/>
    <cellStyle name="差_市辖区测算20080510_不含人员经费系数 3" xfId="3936"/>
    <cellStyle name="差_市辖区测算20080510_不含人员经费系数 3 2" xfId="3937"/>
    <cellStyle name="差_市辖区测算20080510_不含人员经费系数 4" xfId="3938"/>
    <cellStyle name="差_市辖区测算20080510_不含人员经费系数_2014省级收入及财力12.12（更新后）" xfId="3939"/>
    <cellStyle name="差_市辖区测算20080510_不含人员经费系数_财力性转移支付2010年预算参考数" xfId="3940"/>
    <cellStyle name="差_市辖区测算20080510_财力性转移支付2010年预算参考数" xfId="3941"/>
    <cellStyle name="差_同德_财力性转移支付2010年预算参考数 3 2" xfId="3942"/>
    <cellStyle name="差_市辖区测算20080510_财力性转移支付2010年预算参考数 2 2" xfId="3943"/>
    <cellStyle name="差_市辖区测算20080510_财力性转移支付2010年预算参考数 2 2 2" xfId="3944"/>
    <cellStyle name="差_市辖区测算20080510_县市旗测算-新科目（含人口规模效应）_财力性转移支付2010年预算参考数 3" xfId="3945"/>
    <cellStyle name="差_市辖区测算20080510_财力性转移支付2010年预算参考数 2 3" xfId="3946"/>
    <cellStyle name="差_市辖区测算20080510_财力性转移支付2010年预算参考数 4" xfId="3947"/>
    <cellStyle name="差_市辖区测算20080510_财力性转移支付2010年预算参考数 5" xfId="3948"/>
    <cellStyle name="差_市辖区测算20080510_民生政策最低支出需求 2 2 2" xfId="3949"/>
    <cellStyle name="差_市辖区测算20080510_民生政策最低支出需求_2014省级收入12.2（更新后）" xfId="3950"/>
    <cellStyle name="差_市辖区测算20080510_民生政策最低支出需求_2014省级收入及财力12.12（更新后）" xfId="3951"/>
    <cellStyle name="差_市辖区测算20080510_民生政策最低支出需求_财力性转移支付2010年预算参考数 2" xfId="3952"/>
    <cellStyle name="差_市辖区测算20080510_民生政策最低支出需求_财力性转移支付2010年预算参考数 2 3" xfId="3953"/>
    <cellStyle name="差_市辖区测算20080510_民生政策最低支出需求_财力性转移支付2010年预算参考数 3" xfId="3954"/>
    <cellStyle name="差_市辖区测算20080510_民生政策最低支出需求_财力性转移支付2010年预算参考数 4" xfId="3955"/>
    <cellStyle name="差_市辖区测算20080510_省级财力12.12" xfId="3956"/>
    <cellStyle name="差_市辖区测算20080510_县市旗测算-新科目（含人口规模效应）" xfId="3957"/>
    <cellStyle name="差_市辖区测算20080510_县市旗测算-新科目（含人口规模效应） 2 2" xfId="3958"/>
    <cellStyle name="差_市辖区测算20080510_县市旗测算-新科目（含人口规模效应） 3" xfId="3959"/>
    <cellStyle name="差_市辖区测算20080510_县市旗测算-新科目（含人口规模效应） 3 2" xfId="3960"/>
    <cellStyle name="差_市辖区测算20080510_县市旗测算-新科目（含人口规模效应） 4" xfId="3961"/>
    <cellStyle name="差_卫生(按照总人口测算）—20080416_县市旗测算-新科目（含人口规模效应） 2" xfId="3962"/>
    <cellStyle name="差_市辖区测算20080510_县市旗测算-新科目（含人口规模效应） 5" xfId="3963"/>
    <cellStyle name="差_卫生(按照总人口测算）—20080416_县市旗测算-新科目（含人口规模效应） 3" xfId="3964"/>
    <cellStyle name="差_市辖区测算20080510_县市旗测算-新科目（含人口规模效应）_2014省级收入12.2（更新后）" xfId="3965"/>
    <cellStyle name="差_市辖区测算20080510_县市旗测算-新科目（含人口规模效应）_2014省级收入及财力12.12（更新后）" xfId="3966"/>
    <cellStyle name="差_市辖区测算20080510_县市旗测算-新科目（含人口规模效应）_财力性转移支付2010年预算参考数 4" xfId="3967"/>
    <cellStyle name="差_市辖区测算20080510_县市旗测算-新科目（含人口规模效应）_财力性转移支付2010年预算参考数 5" xfId="3968"/>
    <cellStyle name="差_市辖区测算20080510_县市旗测算-新科目（含人口规模效应）_省级财力12.12" xfId="3969"/>
    <cellStyle name="差_市辖区测算-新科目（20080626） 2 2 2" xfId="3970"/>
    <cellStyle name="差_市辖区测算-新科目（20080626）_2014省级收入12.2（更新后）" xfId="3971"/>
    <cellStyle name="差_市辖区测算-新科目（20080626）_2014省级收入及财力12.12（更新后）" xfId="3972"/>
    <cellStyle name="差_市辖区测算-新科目（20080626）_不含人员经费系数 2 2" xfId="3973"/>
    <cellStyle name="差_卫生(按照总人口测算）—20080416_2014省级收入12.2（更新后）" xfId="3974"/>
    <cellStyle name="差_市辖区测算-新科目（20080626）_不含人员经费系数 2 2 2" xfId="3975"/>
    <cellStyle name="差_同德_财力性转移支付2010年预算参考数 4" xfId="3976"/>
    <cellStyle name="差_市辖区测算-新科目（20080626）_不含人员经费系数 2 3" xfId="3977"/>
    <cellStyle name="差_市辖区测算-新科目（20080626）_不含人员经费系数 3" xfId="3978"/>
    <cellStyle name="差_市辖区测算-新科目（20080626）_不含人员经费系数 3 2" xfId="3979"/>
    <cellStyle name="差_市辖区测算-新科目（20080626）_不含人员经费系数 4" xfId="3980"/>
    <cellStyle name="差_市辖区测算-新科目（20080626）_不含人员经费系数_财力性转移支付2010年预算参考数" xfId="3981"/>
    <cellStyle name="差_市辖区测算-新科目（20080626）_不含人员经费系数_财力性转移支付2010年预算参考数 2" xfId="3982"/>
    <cellStyle name="差_市辖区测算-新科目（20080626）_不含人员经费系数_财力性转移支付2010年预算参考数 2 2" xfId="3983"/>
    <cellStyle name="差_市辖区测算-新科目（20080626）_不含人员经费系数_财力性转移支付2010年预算参考数 3" xfId="3984"/>
    <cellStyle name="差_市辖区测算-新科目（20080626）_不含人员经费系数_财力性转移支付2010年预算参考数 3 2" xfId="3985"/>
    <cellStyle name="差_市辖区测算-新科目（20080626）_财力性转移支付2010年预算参考数" xfId="3986"/>
    <cellStyle name="差_市辖区测算-新科目（20080626）_财力性转移支付2010年预算参考数 2" xfId="3987"/>
    <cellStyle name="差_市辖区测算-新科目（20080626）_财力性转移支付2010年预算参考数 2 2 2" xfId="3988"/>
    <cellStyle name="差_市辖区测算-新科目（20080626）_财力性转移支付2010年预算参考数 3" xfId="3989"/>
    <cellStyle name="差_市辖区测算-新科目（20080626）_民生政策最低支出需求" xfId="3990"/>
    <cellStyle name="差_市辖区测算-新科目（20080626）_民生政策最低支出需求 2" xfId="3991"/>
    <cellStyle name="差_市辖区测算-新科目（20080626）_民生政策最低支出需求 2 2 2" xfId="3992"/>
    <cellStyle name="差_市辖区测算-新科目（20080626）_民生政策最低支出需求 4" xfId="3993"/>
    <cellStyle name="差_市辖区测算-新科目（20080626）_民生政策最低支出需求_财力性转移支付2010年预算参考数 2 2" xfId="3994"/>
    <cellStyle name="差_市辖区测算-新科目（20080626）_民生政策最低支出需求_财力性转移支付2010年预算参考数 2 3" xfId="3995"/>
    <cellStyle name="差_市辖区测算-新科目（20080626）_县市旗测算-新科目（含人口规模效应）" xfId="3996"/>
    <cellStyle name="差_市辖区测算-新科目（20080626）_县市旗测算-新科目（含人口规模效应） 2" xfId="3997"/>
    <cellStyle name="差_市辖区测算-新科目（20080626）_县市旗测算-新科目（含人口规模效应） 2 2" xfId="3998"/>
    <cellStyle name="差_市辖区测算-新科目（20080626）_县市旗测算-新科目（含人口规模效应）_财力性转移支付2010年预算参考数 2" xfId="3999"/>
    <cellStyle name="差_市辖区测算-新科目（20080626）_县市旗测算-新科目（含人口规模效应）_财力性转移支付2010年预算参考数 2 2" xfId="4000"/>
    <cellStyle name="差_市辖区测算-新科目（20080626）_县市旗测算-新科目（含人口规模效应）_财力性转移支付2010年预算参考数 2 2 2" xfId="4001"/>
    <cellStyle name="差_市辖区测算-新科目（20080626）_县市旗测算-新科目（含人口规模效应）_财力性转移支付2010年预算参考数 2 3" xfId="4002"/>
    <cellStyle name="差_市辖区测算-新科目（20080626）_县市旗测算-新科目（含人口规模效应）_财力性转移支付2010年预算参考数 3" xfId="4003"/>
    <cellStyle name="差_市辖区测算-新科目（20080626）_县市旗测算-新科目（含人口规模效应）_省级财力12.12" xfId="4004"/>
    <cellStyle name="差_收入汇总" xfId="4005"/>
    <cellStyle name="差_税负测算" xfId="4006"/>
    <cellStyle name="差_同德 2" xfId="4007"/>
    <cellStyle name="差_同德 2 2 2" xfId="4008"/>
    <cellStyle name="差_同德 2 3" xfId="4009"/>
    <cellStyle name="差_同德_2014省级收入12.2（更新后）" xfId="4010"/>
    <cellStyle name="差_同德_财力性转移支付2010年预算参考数" xfId="4011"/>
    <cellStyle name="差_同德_财力性转移支付2010年预算参考数 2" xfId="4012"/>
    <cellStyle name="差_同德_财力性转移支付2010年预算参考数 3" xfId="4013"/>
    <cellStyle name="差_危改资金测算" xfId="4014"/>
    <cellStyle name="差_危改资金测算 2" xfId="4015"/>
    <cellStyle name="差_危改资金测算 2 2 2" xfId="4016"/>
    <cellStyle name="差_危改资金测算 2 3" xfId="4017"/>
    <cellStyle name="差_危改资金测算 3" xfId="4018"/>
    <cellStyle name="差_危改资金测算 3 2" xfId="4019"/>
    <cellStyle name="差_危改资金测算 4" xfId="4020"/>
    <cellStyle name="差_危改资金测算 5" xfId="4021"/>
    <cellStyle name="差_危改资金测算_2014省级收入及财力12.12（更新后）" xfId="4022"/>
    <cellStyle name="差_危改资金测算_财力性转移支付2010年预算参考数" xfId="4023"/>
    <cellStyle name="差_危改资金测算_财力性转移支付2010年预算参考数 2" xfId="4024"/>
    <cellStyle name="差_危改资金测算_财力性转移支付2010年预算参考数 2 2" xfId="4025"/>
    <cellStyle name="差_危改资金测算_财力性转移支付2010年预算参考数 2 2 2" xfId="4026"/>
    <cellStyle name="差_危改资金测算_财力性转移支付2010年预算参考数 2 3" xfId="4027"/>
    <cellStyle name="差_危改资金测算_财力性转移支付2010年预算参考数 4" xfId="4028"/>
    <cellStyle name="差_危改资金测算_财力性转移支付2010年预算参考数 5" xfId="4029"/>
    <cellStyle name="差_卫生(按照总人口测算）—20080416 2 2" xfId="4030"/>
    <cellStyle name="差_卫生(按照总人口测算）—20080416 2 3" xfId="4031"/>
    <cellStyle name="差_卫生(按照总人口测算）—20080416 3" xfId="4032"/>
    <cellStyle name="差_卫生(按照总人口测算）—20080416_2014省级收入及财力12.12（更新后）" xfId="4033"/>
    <cellStyle name="差_卫生(按照总人口测算）—20080416_不含人员经费系数" xfId="4034"/>
    <cellStyle name="差_卫生(按照总人口测算）—20080416_不含人员经费系数 2" xfId="4035"/>
    <cellStyle name="差_卫生(按照总人口测算）—20080416_不含人员经费系数 3" xfId="4036"/>
    <cellStyle name="差_卫生(按照总人口测算）—20080416_不含人员经费系数 4" xfId="4037"/>
    <cellStyle name="差_卫生(按照总人口测算）—20080416_不含人员经费系数 5" xfId="4038"/>
    <cellStyle name="差_卫生(按照总人口测算）—20080416_不含人员经费系数_2014省级收入12.2（更新后）" xfId="4039"/>
    <cellStyle name="差_卫生(按照总人口测算）—20080416_不含人员经费系数_财力性转移支付2010年预算参考数 2 2 2" xfId="4040"/>
    <cellStyle name="差_卫生(按照总人口测算）—20080416_不含人员经费系数_财力性转移支付2010年预算参考数 2 3" xfId="4041"/>
    <cellStyle name="差_卫生(按照总人口测算）—20080416_不含人员经费系数_财力性转移支付2010年预算参考数 5" xfId="4042"/>
    <cellStyle name="差_卫生(按照总人口测算）—20080416_财力性转移支付2010年预算参考数" xfId="4043"/>
    <cellStyle name="差_卫生(按照总人口测算）—20080416_财力性转移支付2010年预算参考数 2" xfId="4044"/>
    <cellStyle name="差_卫生(按照总人口测算）—20080416_财力性转移支付2010年预算参考数 2 2" xfId="4045"/>
    <cellStyle name="差_卫生(按照总人口测算）—20080416_财力性转移支付2010年预算参考数 2 2 2" xfId="4046"/>
    <cellStyle name="差_卫生(按照总人口测算）—20080416_财力性转移支付2010年预算参考数 2 3" xfId="4047"/>
    <cellStyle name="差_卫生(按照总人口测算）—20080416_财力性转移支付2010年预算参考数 3" xfId="4048"/>
    <cellStyle name="差_卫生(按照总人口测算）—20080416_财力性转移支付2010年预算参考数 3 2" xfId="4049"/>
    <cellStyle name="差_卫生(按照总人口测算）—20080416_民生政策最低支出需求" xfId="4050"/>
    <cellStyle name="差_卫生(按照总人口测算）—20080416_民生政策最低支出需求 2" xfId="4051"/>
    <cellStyle name="差_卫生(按照总人口测算）—20080416_民生政策最低支出需求 2 2" xfId="4052"/>
    <cellStyle name="差_卫生(按照总人口测算）—20080416_民生政策最低支出需求 2 2 2" xfId="4053"/>
    <cellStyle name="差_卫生(按照总人口测算）—20080416_民生政策最低支出需求 3" xfId="4054"/>
    <cellStyle name="差_卫生(按照总人口测算）—20080416_民生政策最低支出需求 3 2" xfId="4055"/>
    <cellStyle name="差_卫生(按照总人口测算）—20080416_民生政策最低支出需求 4" xfId="4056"/>
    <cellStyle name="差_卫生(按照总人口测算）—20080416_民生政策最低支出需求_2014省级收入及财力12.12（更新后）" xfId="4057"/>
    <cellStyle name="差_卫生(按照总人口测算）—20080416_民生政策最低支出需求_财力性转移支付2010年预算参考数" xfId="4058"/>
    <cellStyle name="差_卫生(按照总人口测算）—20080416_民生政策最低支出需求_财力性转移支付2010年预算参考数 2" xfId="4059"/>
    <cellStyle name="差_卫生(按照总人口测算）—20080416_民生政策最低支出需求_财力性转移支付2010年预算参考数 2 2 2" xfId="4060"/>
    <cellStyle name="差_卫生(按照总人口测算）—20080416_民生政策最低支出需求_财力性转移支付2010年预算参考数 3" xfId="4061"/>
    <cellStyle name="差_卫生(按照总人口测算）—20080416_民生政策最低支出需求_财力性转移支付2010年预算参考数 4" xfId="4062"/>
    <cellStyle name="差_卫生(按照总人口测算）—20080416_民生政策最低支出需求_财力性转移支付2010年预算参考数 5" xfId="4063"/>
    <cellStyle name="差_卫生(按照总人口测算）—20080416_民生政策最低支出需求_省级财力12.12" xfId="4064"/>
    <cellStyle name="差_卫生(按照总人口测算）—20080416_县市旗测算-新科目（含人口规模效应） 2 2 2" xfId="4065"/>
    <cellStyle name="差_卫生(按照总人口测算）—20080416_县市旗测算-新科目（含人口规模效应）_2014省级收入12.2（更新后）" xfId="4066"/>
    <cellStyle name="差_卫生(按照总人口测算）—20080416_县市旗测算-新科目（含人口规模效应）_省级财力12.12" xfId="4067"/>
    <cellStyle name="差_卫生部门 2 2" xfId="4068"/>
    <cellStyle name="差_卫生部门 2 2 2" xfId="4069"/>
    <cellStyle name="差_卫生部门 2 3" xfId="4070"/>
    <cellStyle name="差_卫生部门 3" xfId="4071"/>
    <cellStyle name="差_卫生部门 4" xfId="4072"/>
    <cellStyle name="差_卫生部门_2014省级收入及财力12.12（更新后）" xfId="4073"/>
    <cellStyle name="差_卫生部门_财力性转移支付2010年预算参考数" xfId="4074"/>
    <cellStyle name="差_卫生部门_财力性转移支付2010年预算参考数 2" xfId="4075"/>
    <cellStyle name="差_卫生部门_财力性转移支付2010年预算参考数 2 2" xfId="4076"/>
    <cellStyle name="常规 5" xfId="4077"/>
    <cellStyle name="常规 11 7" xfId="4078"/>
    <cellStyle name="常规 2 2" xfId="407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s001\e\My%20Documents\2010&#24180;&#39044;&#31639;\&#21381;&#21153;&#20250;\&#19978;&#20250;&#26448;&#26009;\&#384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s001\e\2019&#24180;\2019&#24180;&#20154;&#20195;&#20250;&#34920;&#26684;\&#24066;&#26412;&#32423;\&#26753;&#34122;(7427EA19C852)\&#24066;&#21439;2017&#24180;&#30456;&#20851;&#25968;&#25454;&#32479;&#35745;&#34920;-2016&#22269;&#26377;&#36164;&#26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s001\e\2019&#24180;\2019&#24180;&#20154;&#20195;&#20250;&#34920;&#26684;\&#24066;&#26412;&#32423;\&#26753;&#34122;(7427EA19C852)\2017&#24180;&#39044;&#31639;&#33609;&#266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s001\e\Users\HNCZ\Downloads\2016&#24180;&#39044;&#31639;&#33609;&#26696;1.2\Rar$DI01.390\My%20Documents\2010&#24180;&#39044;&#31639;\&#21381;&#21153;&#20250;\&#19978;&#20250;&#26448;&#26009;\&#38468;&#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1326;&#21306;20240305_&#38468;&#20214;3&#65294;2024&#24180;&#22320;&#26041;&#36130;&#25919;&#39044;&#31639;&#34920;&#65288;&#20154;&#22823;&#25209;&#22797;&#21475;&#2445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2016年国有资本"/>
      <sheetName val="郑州市"/>
      <sheetName val="开封市"/>
      <sheetName val="洛阳市"/>
      <sheetName val="平顶山市"/>
      <sheetName val="安阳市"/>
      <sheetName val="鹤壁市"/>
      <sheetName val="新乡市"/>
      <sheetName val="焦作市"/>
      <sheetName val="濮阳市"/>
      <sheetName val="许昌市"/>
      <sheetName val="漯河市"/>
      <sheetName val="三门峡市"/>
      <sheetName val="南阳市"/>
      <sheetName val="商丘市"/>
      <sheetName val="信阳市"/>
      <sheetName val="周口市"/>
      <sheetName val="驻马店市"/>
      <sheetName val="汝州市"/>
      <sheetName val="济源市"/>
      <sheetName val="巩义"/>
      <sheetName val="兰考县"/>
      <sheetName val="滑县"/>
      <sheetName val="长垣县"/>
      <sheetName val="邓州市"/>
      <sheetName val="永城市"/>
      <sheetName val="固始县"/>
      <sheetName val="鹿邑县"/>
      <sheetName val="新蔡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016全省收入"/>
      <sheetName val="2.2016全省支出"/>
      <sheetName val="3.2016省级收入"/>
      <sheetName val="4.2016省级支出"/>
      <sheetName val="5.2017全省收入"/>
      <sheetName val="6.2017全省支出"/>
      <sheetName val="7.2017年省级收入"/>
      <sheetName val="8.2017年省级支出"/>
      <sheetName val="9.2017年省级支出明细"/>
      <sheetName val="10.2017年基本支出经济分类"/>
      <sheetName val="11.2017年三公经费"/>
      <sheetName val="12.2017年转移支付(分项目)"/>
      <sheetName val="13.2015-2016年政府一般债务余额情况表"/>
      <sheetName val="14.2016年地方政府一般债务分地区限额表"/>
      <sheetName val="15.2016全省基金收入"/>
      <sheetName val="16.2016全省基金支出"/>
      <sheetName val="17.2016省级基金收入"/>
      <sheetName val="18.2016省级基金支出"/>
      <sheetName val="19.2017全省基金"/>
      <sheetName val="20.2017省级基金收入"/>
      <sheetName val="21.2017年省级基金支出"/>
      <sheetName val="22.2017省级基金支出明细"/>
      <sheetName val="23.2017年政府性基金支出明细表"/>
      <sheetName val="24.2015-2016年政府专项债务余额情况表"/>
      <sheetName val="25.2016年政府专项债务分地区限额表"/>
      <sheetName val="26.2016年全省国有资本"/>
      <sheetName val="27.2016省级国有资本收入"/>
      <sheetName val="28.2016省级国有资本支出执行"/>
      <sheetName val="29.2017全省国有资本"/>
      <sheetName val="30.2017年省级国有资本经营收入预算表"/>
      <sheetName val="27.2017省级国有资本经营预算支出预算表"/>
      <sheetName val="28.2016全省社保收支"/>
      <sheetName val="29.2016省级社保收入"/>
      <sheetName val="30.2016省级社保支出"/>
      <sheetName val="31.2016年全省社保"/>
      <sheetName val="32.2017省级社保"/>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修改说明"/>
      <sheetName val="表内公式说明"/>
      <sheetName val="填表步骤及汇总方法"/>
      <sheetName val="封面"/>
      <sheetName val="内置数据"/>
      <sheetName val="目录"/>
      <sheetName val="表一"/>
      <sheetName val="表二之一（类款级汇总）"/>
      <sheetName val="表二之二 （录入表）"/>
      <sheetName val="表三之一（汇总表）"/>
      <sheetName val="表三之二（需明确收支对象级次的录入表）"/>
      <sheetName val="表三之三（其它收支录入表）"/>
      <sheetName val="表四"/>
      <sheetName val="表五"/>
      <sheetName val="表六（1）"/>
      <sheetName val="表六（2）"/>
      <sheetName val="表七（1）"/>
      <sheetName val="表七（2）"/>
      <sheetName val="表八"/>
      <sheetName val="表九之一（汇总表）"/>
      <sheetName val="表九之二（需明确收支对象级次的录入表）"/>
      <sheetName val="表九之三（其它收支录入表）"/>
      <sheetName val="表十"/>
      <sheetName val="表十一（汇总表）"/>
      <sheetName val="表十二之一（需明确收入对象级次的录入表）"/>
      <sheetName val="表十二之二（其它收入录入表）"/>
      <sheetName val="表十三之一（需明确支出对象级次的录入表）"/>
      <sheetName val="表十三之二（其它支出录入表）"/>
      <sheetName val="表十四"/>
      <sheetName val="表三（省汇总使用）"/>
      <sheetName val="表九（省汇总使用）"/>
      <sheetName val="表十一（省汇总使用）"/>
      <sheetName val="数据汇集"/>
    </sheetNames>
    <sheetDataSet>
      <sheetData sheetId="10">
        <row r="7">
          <cell r="B7" t="str">
            <v>1100102</v>
          </cell>
          <cell r="D7">
            <v>515</v>
          </cell>
          <cell r="E7">
            <v>515</v>
          </cell>
          <cell r="I7">
            <v>515</v>
          </cell>
        </row>
        <row r="8">
          <cell r="B8" t="str">
            <v>1100103</v>
          </cell>
          <cell r="D8">
            <v>187</v>
          </cell>
          <cell r="E8">
            <v>187</v>
          </cell>
          <cell r="I8">
            <v>187</v>
          </cell>
        </row>
        <row r="9">
          <cell r="B9" t="str">
            <v>1100104</v>
          </cell>
          <cell r="D9">
            <v>1664</v>
          </cell>
          <cell r="E9">
            <v>1664</v>
          </cell>
          <cell r="I9">
            <v>1664</v>
          </cell>
        </row>
        <row r="10">
          <cell r="B10" t="str">
            <v>1100105</v>
          </cell>
          <cell r="I10">
            <v>0</v>
          </cell>
        </row>
        <row r="11">
          <cell r="B11" t="str">
            <v>1100106</v>
          </cell>
          <cell r="D11">
            <v>3726</v>
          </cell>
          <cell r="E11">
            <v>3726</v>
          </cell>
          <cell r="I11">
            <v>3726</v>
          </cell>
        </row>
        <row r="12">
          <cell r="B12" t="str">
            <v>1100199</v>
          </cell>
          <cell r="I12">
            <v>0</v>
          </cell>
        </row>
        <row r="13">
          <cell r="B13" t="str">
            <v>1100201</v>
          </cell>
          <cell r="I13">
            <v>0</v>
          </cell>
        </row>
        <row r="14">
          <cell r="B14" t="str">
            <v>1100202</v>
          </cell>
          <cell r="D14">
            <v>8470</v>
          </cell>
          <cell r="E14">
            <v>12033</v>
          </cell>
          <cell r="I14">
            <v>11696</v>
          </cell>
        </row>
        <row r="15">
          <cell r="B15" t="str">
            <v>1100207</v>
          </cell>
          <cell r="D15">
            <v>5743</v>
          </cell>
          <cell r="E15">
            <v>6643</v>
          </cell>
          <cell r="I15">
            <v>5443</v>
          </cell>
        </row>
        <row r="16">
          <cell r="B16" t="str">
            <v>1100208</v>
          </cell>
          <cell r="E16">
            <v>3941</v>
          </cell>
          <cell r="I16">
            <v>81</v>
          </cell>
        </row>
        <row r="17">
          <cell r="B17" t="str">
            <v>1100212</v>
          </cell>
          <cell r="I17">
            <v>0</v>
          </cell>
        </row>
        <row r="18">
          <cell r="B18" t="str">
            <v>1100214</v>
          </cell>
          <cell r="I18">
            <v>0</v>
          </cell>
        </row>
        <row r="19">
          <cell r="B19" t="str">
            <v>1100225</v>
          </cell>
          <cell r="I19">
            <v>0</v>
          </cell>
        </row>
        <row r="20">
          <cell r="B20" t="str">
            <v>1100226</v>
          </cell>
          <cell r="I20">
            <v>0</v>
          </cell>
        </row>
        <row r="21">
          <cell r="B21" t="str">
            <v>1100227</v>
          </cell>
          <cell r="D21">
            <v>8521</v>
          </cell>
          <cell r="E21">
            <v>8521</v>
          </cell>
          <cell r="I21">
            <v>8521</v>
          </cell>
        </row>
        <row r="22">
          <cell r="B22" t="str">
            <v>1100228</v>
          </cell>
          <cell r="I22">
            <v>0</v>
          </cell>
        </row>
        <row r="23">
          <cell r="B23" t="str">
            <v>1100229</v>
          </cell>
          <cell r="I23">
            <v>0</v>
          </cell>
        </row>
        <row r="24">
          <cell r="B24" t="str">
            <v>1100230</v>
          </cell>
          <cell r="I24">
            <v>0</v>
          </cell>
        </row>
        <row r="25">
          <cell r="B25" t="str">
            <v>1100231</v>
          </cell>
          <cell r="I25">
            <v>0</v>
          </cell>
        </row>
        <row r="26">
          <cell r="B26" t="str">
            <v>1100241</v>
          </cell>
          <cell r="I26">
            <v>0</v>
          </cell>
        </row>
        <row r="27">
          <cell r="B27" t="str">
            <v>1100242</v>
          </cell>
          <cell r="I27">
            <v>0</v>
          </cell>
        </row>
        <row r="28">
          <cell r="B28" t="str">
            <v>1100243</v>
          </cell>
          <cell r="I28">
            <v>0</v>
          </cell>
        </row>
        <row r="29">
          <cell r="B29" t="str">
            <v>1100244</v>
          </cell>
          <cell r="D29">
            <v>98</v>
          </cell>
          <cell r="E29">
            <v>191</v>
          </cell>
          <cell r="I29">
            <v>71</v>
          </cell>
        </row>
        <row r="30">
          <cell r="B30" t="str">
            <v>1100245</v>
          </cell>
          <cell r="D30">
            <v>30</v>
          </cell>
          <cell r="E30">
            <v>4808</v>
          </cell>
          <cell r="I30">
            <v>2458</v>
          </cell>
        </row>
        <row r="31">
          <cell r="B31" t="str">
            <v>1100246</v>
          </cell>
          <cell r="E31">
            <v>1</v>
          </cell>
          <cell r="I31">
            <v>0</v>
          </cell>
        </row>
        <row r="32">
          <cell r="B32" t="str">
            <v>1100247</v>
          </cell>
          <cell r="D32">
            <v>31</v>
          </cell>
          <cell r="E32">
            <v>71</v>
          </cell>
          <cell r="I32">
            <v>0</v>
          </cell>
        </row>
        <row r="33">
          <cell r="B33" t="str">
            <v>1100248</v>
          </cell>
          <cell r="D33">
            <v>2159</v>
          </cell>
          <cell r="E33">
            <v>3431</v>
          </cell>
          <cell r="I33">
            <v>2391</v>
          </cell>
        </row>
        <row r="34">
          <cell r="B34" t="str">
            <v>1100249</v>
          </cell>
          <cell r="D34">
            <v>104</v>
          </cell>
          <cell r="E34">
            <v>3401</v>
          </cell>
          <cell r="I34">
            <v>339</v>
          </cell>
        </row>
        <row r="35">
          <cell r="B35" t="str">
            <v>1100250</v>
          </cell>
          <cell r="E35">
            <v>106</v>
          </cell>
          <cell r="I35">
            <v>0</v>
          </cell>
        </row>
        <row r="36">
          <cell r="B36" t="str">
            <v>1100251</v>
          </cell>
          <cell r="I36">
            <v>0</v>
          </cell>
        </row>
        <row r="37">
          <cell r="B37" t="str">
            <v>1100252</v>
          </cell>
          <cell r="D37">
            <v>7</v>
          </cell>
          <cell r="E37">
            <v>1373</v>
          </cell>
          <cell r="I37">
            <v>215</v>
          </cell>
        </row>
        <row r="38">
          <cell r="B38" t="str">
            <v>1100253</v>
          </cell>
          <cell r="E38">
            <v>383</v>
          </cell>
          <cell r="I38">
            <v>0</v>
          </cell>
        </row>
        <row r="39">
          <cell r="B39" t="str">
            <v>1100254</v>
          </cell>
          <cell r="I39">
            <v>0</v>
          </cell>
        </row>
        <row r="40">
          <cell r="B40" t="str">
            <v>1100255</v>
          </cell>
          <cell r="I40">
            <v>0</v>
          </cell>
        </row>
        <row r="41">
          <cell r="B41" t="str">
            <v>1100256</v>
          </cell>
          <cell r="I41">
            <v>0</v>
          </cell>
        </row>
        <row r="42">
          <cell r="B42" t="str">
            <v>1100257</v>
          </cell>
          <cell r="I42">
            <v>0</v>
          </cell>
        </row>
        <row r="43">
          <cell r="B43" t="str">
            <v>1100258</v>
          </cell>
          <cell r="E43">
            <v>4621</v>
          </cell>
          <cell r="I43">
            <v>0</v>
          </cell>
        </row>
        <row r="44">
          <cell r="B44" t="str">
            <v>1100259</v>
          </cell>
          <cell r="I44">
            <v>0</v>
          </cell>
        </row>
        <row r="45">
          <cell r="B45" t="str">
            <v>1100260</v>
          </cell>
          <cell r="E45">
            <v>20</v>
          </cell>
          <cell r="I45">
            <v>0</v>
          </cell>
        </row>
        <row r="46">
          <cell r="B46" t="str">
            <v>1100269</v>
          </cell>
          <cell r="I46">
            <v>0</v>
          </cell>
        </row>
        <row r="47">
          <cell r="B47" t="str">
            <v>1100296</v>
          </cell>
          <cell r="E47">
            <v>2500</v>
          </cell>
          <cell r="I47">
            <v>0</v>
          </cell>
        </row>
        <row r="48">
          <cell r="B48" t="str">
            <v>1100297</v>
          </cell>
          <cell r="E48">
            <v>320</v>
          </cell>
          <cell r="I48">
            <v>0</v>
          </cell>
        </row>
        <row r="49">
          <cell r="B49" t="str">
            <v>1100298</v>
          </cell>
          <cell r="I49">
            <v>0</v>
          </cell>
        </row>
        <row r="50">
          <cell r="B50" t="str">
            <v>1100299</v>
          </cell>
          <cell r="I50">
            <v>0</v>
          </cell>
        </row>
        <row r="53">
          <cell r="B53" t="str">
            <v>1100301</v>
          </cell>
          <cell r="E53">
            <v>65</v>
          </cell>
          <cell r="I53">
            <v>0</v>
          </cell>
        </row>
        <row r="54">
          <cell r="B54" t="str">
            <v>1100302</v>
          </cell>
          <cell r="I54">
            <v>0</v>
          </cell>
        </row>
        <row r="55">
          <cell r="B55" t="str">
            <v>1100303</v>
          </cell>
          <cell r="E55">
            <v>16</v>
          </cell>
          <cell r="I55">
            <v>0</v>
          </cell>
        </row>
        <row r="56">
          <cell r="B56" t="str">
            <v>1100304</v>
          </cell>
          <cell r="E56">
            <v>658</v>
          </cell>
          <cell r="I56">
            <v>0</v>
          </cell>
        </row>
        <row r="57">
          <cell r="B57" t="str">
            <v>1100305</v>
          </cell>
          <cell r="E57">
            <v>404</v>
          </cell>
          <cell r="I57">
            <v>0</v>
          </cell>
        </row>
        <row r="58">
          <cell r="B58" t="str">
            <v>1100306</v>
          </cell>
          <cell r="E58">
            <v>297</v>
          </cell>
          <cell r="I58">
            <v>0</v>
          </cell>
        </row>
        <row r="59">
          <cell r="B59" t="str">
            <v>1100307</v>
          </cell>
          <cell r="E59">
            <v>95</v>
          </cell>
          <cell r="I59">
            <v>5</v>
          </cell>
        </row>
        <row r="60">
          <cell r="B60" t="str">
            <v>1100308</v>
          </cell>
          <cell r="E60">
            <v>1652</v>
          </cell>
          <cell r="I60">
            <v>0</v>
          </cell>
        </row>
        <row r="61">
          <cell r="B61" t="str">
            <v>1100310</v>
          </cell>
          <cell r="E61">
            <v>952</v>
          </cell>
          <cell r="I61">
            <v>0</v>
          </cell>
        </row>
        <row r="62">
          <cell r="B62" t="str">
            <v>1100311</v>
          </cell>
          <cell r="E62">
            <v>922</v>
          </cell>
          <cell r="I62">
            <v>0</v>
          </cell>
        </row>
        <row r="63">
          <cell r="B63" t="str">
            <v>1100312</v>
          </cell>
          <cell r="E63">
            <v>965</v>
          </cell>
          <cell r="I63">
            <v>0</v>
          </cell>
        </row>
        <row r="64">
          <cell r="B64" t="str">
            <v>1100313</v>
          </cell>
          <cell r="D64">
            <v>90</v>
          </cell>
          <cell r="E64">
            <v>559</v>
          </cell>
          <cell r="I64">
            <v>150</v>
          </cell>
        </row>
        <row r="65">
          <cell r="B65" t="str">
            <v>1100314</v>
          </cell>
          <cell r="E65">
            <v>80</v>
          </cell>
          <cell r="I65">
            <v>0</v>
          </cell>
        </row>
        <row r="66">
          <cell r="B66" t="str">
            <v>1100315</v>
          </cell>
          <cell r="E66">
            <v>10</v>
          </cell>
          <cell r="I66">
            <v>0</v>
          </cell>
        </row>
        <row r="67">
          <cell r="B67" t="str">
            <v>1100316</v>
          </cell>
          <cell r="E67">
            <v>394</v>
          </cell>
          <cell r="I67">
            <v>0</v>
          </cell>
        </row>
        <row r="68">
          <cell r="B68" t="str">
            <v>1100317</v>
          </cell>
          <cell r="I68">
            <v>0</v>
          </cell>
        </row>
        <row r="69">
          <cell r="B69" t="str">
            <v>1100320</v>
          </cell>
          <cell r="I69">
            <v>0</v>
          </cell>
        </row>
        <row r="70">
          <cell r="B70" t="str">
            <v>1100321</v>
          </cell>
          <cell r="E70">
            <v>1895</v>
          </cell>
          <cell r="I70">
            <v>0</v>
          </cell>
        </row>
        <row r="71">
          <cell r="B71" t="str">
            <v>1100322</v>
          </cell>
          <cell r="I71">
            <v>0</v>
          </cell>
        </row>
        <row r="72">
          <cell r="B72" t="str">
            <v>1100324</v>
          </cell>
          <cell r="I72">
            <v>0</v>
          </cell>
        </row>
        <row r="73">
          <cell r="B73" t="str">
            <v>1100399</v>
          </cell>
          <cell r="I73">
            <v>0</v>
          </cell>
        </row>
        <row r="74">
          <cell r="I74">
            <v>0</v>
          </cell>
        </row>
        <row r="75">
          <cell r="B75" t="str">
            <v>110110101</v>
          </cell>
          <cell r="E75">
            <v>19411</v>
          </cell>
          <cell r="I75">
            <v>0</v>
          </cell>
        </row>
        <row r="76">
          <cell r="B76" t="str">
            <v>110110102</v>
          </cell>
          <cell r="I76">
            <v>0</v>
          </cell>
        </row>
        <row r="77">
          <cell r="B77" t="str">
            <v>110110103</v>
          </cell>
          <cell r="I77">
            <v>0</v>
          </cell>
        </row>
        <row r="78">
          <cell r="B78" t="str">
            <v>110110104</v>
          </cell>
          <cell r="I78">
            <v>0</v>
          </cell>
        </row>
        <row r="79">
          <cell r="B79" t="str">
            <v>2300601</v>
          </cell>
          <cell r="D79">
            <v>-3788</v>
          </cell>
          <cell r="E79">
            <v>-3788</v>
          </cell>
          <cell r="I79">
            <v>-3788</v>
          </cell>
        </row>
        <row r="80">
          <cell r="B80" t="str">
            <v>2300602</v>
          </cell>
          <cell r="D80">
            <v>17047</v>
          </cell>
          <cell r="E80">
            <v>35219</v>
          </cell>
          <cell r="I80">
            <v>17990</v>
          </cell>
        </row>
      </sheetData>
      <sheetData sheetId="11">
        <row r="6">
          <cell r="B6" t="str">
            <v>1100601</v>
          </cell>
        </row>
        <row r="7">
          <cell r="B7" t="str">
            <v>1100602</v>
          </cell>
        </row>
        <row r="8">
          <cell r="B8" t="str">
            <v>110080101</v>
          </cell>
          <cell r="D8">
            <v>32806</v>
          </cell>
          <cell r="E8">
            <v>32806</v>
          </cell>
          <cell r="F8">
            <v>21291</v>
          </cell>
        </row>
        <row r="9">
          <cell r="B9" t="str">
            <v>110080102</v>
          </cell>
          <cell r="F9">
            <v>0</v>
          </cell>
        </row>
        <row r="10">
          <cell r="B10" t="str">
            <v>110080103</v>
          </cell>
          <cell r="F10">
            <v>0</v>
          </cell>
        </row>
        <row r="11">
          <cell r="B11" t="str">
            <v>110090102</v>
          </cell>
          <cell r="E11">
            <v>2455</v>
          </cell>
        </row>
        <row r="12">
          <cell r="B12" t="str">
            <v>110090103</v>
          </cell>
          <cell r="D12">
            <v>354</v>
          </cell>
          <cell r="E12">
            <v>355</v>
          </cell>
          <cell r="F12">
            <v>355</v>
          </cell>
        </row>
        <row r="13">
          <cell r="B13" t="str">
            <v>110090199</v>
          </cell>
        </row>
        <row r="14">
          <cell r="B14" t="str">
            <v>11015</v>
          </cell>
          <cell r="E14">
            <v>497</v>
          </cell>
        </row>
        <row r="15">
          <cell r="B15" t="str">
            <v>1102101</v>
          </cell>
        </row>
        <row r="16">
          <cell r="B16" t="str">
            <v>1102102</v>
          </cell>
        </row>
        <row r="17">
          <cell r="B17" t="str">
            <v>1102103</v>
          </cell>
        </row>
        <row r="18">
          <cell r="B18" t="str">
            <v>1102199</v>
          </cell>
        </row>
        <row r="23">
          <cell r="B23" t="str">
            <v>105040101</v>
          </cell>
        </row>
        <row r="24">
          <cell r="B24" t="str">
            <v>105040102</v>
          </cell>
        </row>
        <row r="25">
          <cell r="B25" t="str">
            <v>105040103</v>
          </cell>
        </row>
        <row r="26">
          <cell r="B26" t="str">
            <v>105040104</v>
          </cell>
        </row>
        <row r="27">
          <cell r="B27" t="str">
            <v>23001</v>
          </cell>
        </row>
        <row r="28">
          <cell r="B28" t="str">
            <v>23002</v>
          </cell>
        </row>
        <row r="29">
          <cell r="B29" t="str">
            <v>23003</v>
          </cell>
        </row>
        <row r="30">
          <cell r="B30" t="str">
            <v>2300899</v>
          </cell>
          <cell r="E30">
            <v>15958</v>
          </cell>
        </row>
        <row r="31">
          <cell r="B31" t="str">
            <v>230090101</v>
          </cell>
          <cell r="E31">
            <v>21291</v>
          </cell>
        </row>
        <row r="32">
          <cell r="B32" t="str">
            <v>230090102</v>
          </cell>
        </row>
        <row r="33">
          <cell r="B33" t="str">
            <v>230090103</v>
          </cell>
        </row>
        <row r="34">
          <cell r="B34" t="str">
            <v>2301101</v>
          </cell>
        </row>
        <row r="35">
          <cell r="B35" t="str">
            <v>2301102</v>
          </cell>
        </row>
        <row r="36">
          <cell r="B36" t="str">
            <v>2301103</v>
          </cell>
        </row>
        <row r="37">
          <cell r="B37" t="str">
            <v>230110401</v>
          </cell>
        </row>
        <row r="38">
          <cell r="B38" t="str">
            <v>230110402</v>
          </cell>
        </row>
        <row r="39">
          <cell r="B39" t="str">
            <v>23015</v>
          </cell>
          <cell r="E39">
            <v>72</v>
          </cell>
        </row>
        <row r="40">
          <cell r="B40" t="str">
            <v>23016</v>
          </cell>
        </row>
        <row r="41">
          <cell r="B41" t="str">
            <v>2302101</v>
          </cell>
        </row>
        <row r="42">
          <cell r="B42" t="str">
            <v>2302102</v>
          </cell>
        </row>
        <row r="43">
          <cell r="B43" t="str">
            <v>2302103</v>
          </cell>
        </row>
        <row r="44">
          <cell r="B44" t="str">
            <v>2302199</v>
          </cell>
        </row>
        <row r="49">
          <cell r="B49" t="str">
            <v>2310301</v>
          </cell>
          <cell r="D49">
            <v>4053</v>
          </cell>
          <cell r="E49">
            <v>4053</v>
          </cell>
          <cell r="F49">
            <v>3209</v>
          </cell>
        </row>
        <row r="50">
          <cell r="B50" t="str">
            <v>2310302</v>
          </cell>
        </row>
        <row r="51">
          <cell r="B51" t="str">
            <v>2310303</v>
          </cell>
        </row>
        <row r="52">
          <cell r="B52" t="str">
            <v>2310399</v>
          </cell>
          <cell r="E52">
            <v>14184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N111"/>
  <sheetViews>
    <sheetView workbookViewId="0" topLeftCell="A1">
      <pane xSplit="1" ySplit="2" topLeftCell="B3" activePane="bottomRight" state="frozen"/>
      <selection pane="bottomRight" activeCell="P12" sqref="P12"/>
    </sheetView>
  </sheetViews>
  <sheetFormatPr defaultColWidth="9.00390625" defaultRowHeight="14.25"/>
  <cols>
    <col min="1" max="1" width="18.375" style="0" customWidth="1"/>
    <col min="2" max="2" width="44.125" style="0" customWidth="1"/>
    <col min="3" max="3" width="10.25390625" style="0" customWidth="1"/>
    <col min="4" max="4" width="9.50390625" style="0" bestFit="1" customWidth="1"/>
    <col min="5" max="5" width="9.25390625" style="0" customWidth="1"/>
    <col min="6" max="6" width="11.00390625" style="0" customWidth="1"/>
    <col min="8" max="8" width="9.375" style="0" customWidth="1"/>
    <col min="9" max="9" width="34.625" style="0" customWidth="1"/>
    <col min="10" max="10" width="9.375" style="0" customWidth="1"/>
    <col min="11" max="12" width="10.375" style="0" customWidth="1"/>
  </cols>
  <sheetData>
    <row r="1" spans="1:14" ht="66" customHeight="1">
      <c r="A1" s="89" t="s">
        <v>0</v>
      </c>
      <c r="B1" s="90"/>
      <c r="C1" s="90"/>
      <c r="D1" s="90"/>
      <c r="E1" s="90"/>
      <c r="F1" s="90"/>
      <c r="G1" s="90"/>
      <c r="H1" s="90"/>
      <c r="I1" s="90"/>
      <c r="J1" s="90"/>
      <c r="K1" s="90"/>
      <c r="L1" s="90"/>
      <c r="M1" s="90"/>
      <c r="N1" s="90"/>
    </row>
    <row r="2" spans="13:14" ht="15.75" customHeight="1">
      <c r="M2" s="3" t="s">
        <v>1</v>
      </c>
      <c r="N2" s="3"/>
    </row>
    <row r="3" spans="1:14" ht="31.5" customHeight="1">
      <c r="A3" s="169" t="s">
        <v>2</v>
      </c>
      <c r="B3" s="169"/>
      <c r="C3" s="169"/>
      <c r="D3" s="169"/>
      <c r="E3" s="169"/>
      <c r="F3" s="169"/>
      <c r="G3" s="169"/>
      <c r="H3" s="169" t="s">
        <v>3</v>
      </c>
      <c r="I3" s="169"/>
      <c r="J3" s="169"/>
      <c r="K3" s="169"/>
      <c r="L3" s="169"/>
      <c r="M3" s="169"/>
      <c r="N3" s="169"/>
    </row>
    <row r="4" spans="1:14" ht="21.75" customHeight="1">
      <c r="A4" s="91" t="s">
        <v>4</v>
      </c>
      <c r="B4" s="52" t="s">
        <v>5</v>
      </c>
      <c r="C4" s="33" t="s">
        <v>6</v>
      </c>
      <c r="D4" s="33" t="s">
        <v>7</v>
      </c>
      <c r="E4" s="92" t="s">
        <v>8</v>
      </c>
      <c r="F4" s="93"/>
      <c r="G4" s="94"/>
      <c r="H4" s="91" t="s">
        <v>4</v>
      </c>
      <c r="I4" s="52" t="s">
        <v>5</v>
      </c>
      <c r="J4" s="33" t="s">
        <v>6</v>
      </c>
      <c r="K4" s="33" t="s">
        <v>7</v>
      </c>
      <c r="L4" s="92" t="s">
        <v>8</v>
      </c>
      <c r="M4" s="93"/>
      <c r="N4" s="94"/>
    </row>
    <row r="5" spans="1:14" ht="45.75" customHeight="1">
      <c r="A5" s="91"/>
      <c r="B5" s="52"/>
      <c r="C5" s="35"/>
      <c r="D5" s="35"/>
      <c r="E5" s="32" t="s">
        <v>9</v>
      </c>
      <c r="F5" s="95" t="s">
        <v>10</v>
      </c>
      <c r="G5" s="95" t="s">
        <v>11</v>
      </c>
      <c r="H5" s="91"/>
      <c r="I5" s="52"/>
      <c r="J5" s="35"/>
      <c r="K5" s="35"/>
      <c r="L5" s="32" t="s">
        <v>9</v>
      </c>
      <c r="M5" s="95" t="s">
        <v>10</v>
      </c>
      <c r="N5" s="95" t="s">
        <v>11</v>
      </c>
    </row>
    <row r="6" spans="1:14" ht="19.5" customHeight="1">
      <c r="A6" s="47"/>
      <c r="B6" s="50" t="s">
        <v>12</v>
      </c>
      <c r="C6" s="40">
        <v>100199</v>
      </c>
      <c r="D6" s="40">
        <v>101130</v>
      </c>
      <c r="E6" s="40">
        <v>109218</v>
      </c>
      <c r="F6" s="96">
        <v>1.09</v>
      </c>
      <c r="G6" s="96">
        <v>1.08</v>
      </c>
      <c r="H6" s="47"/>
      <c r="I6" s="50" t="s">
        <v>13</v>
      </c>
      <c r="J6" s="54">
        <v>147392</v>
      </c>
      <c r="K6" s="40">
        <v>137085</v>
      </c>
      <c r="L6" s="40">
        <v>150915</v>
      </c>
      <c r="M6" s="55">
        <v>1.024</v>
      </c>
      <c r="N6" s="55">
        <v>1.101</v>
      </c>
    </row>
    <row r="7" spans="1:14" ht="19.5" customHeight="1">
      <c r="A7" s="97" t="s">
        <v>14</v>
      </c>
      <c r="B7" s="39" t="s">
        <v>15</v>
      </c>
      <c r="C7" s="54">
        <v>64505</v>
      </c>
      <c r="D7" s="54">
        <v>122944</v>
      </c>
      <c r="E7" s="54">
        <v>59108</v>
      </c>
      <c r="F7" s="96">
        <v>0.92</v>
      </c>
      <c r="G7" s="96">
        <v>0.48</v>
      </c>
      <c r="H7" s="97" t="s">
        <v>16</v>
      </c>
      <c r="I7" s="39" t="s">
        <v>17</v>
      </c>
      <c r="J7" s="54">
        <v>13259</v>
      </c>
      <c r="K7" s="54">
        <v>68752</v>
      </c>
      <c r="L7" s="54">
        <v>14202</v>
      </c>
      <c r="M7" s="55">
        <v>1.071</v>
      </c>
      <c r="N7" s="55">
        <v>0.207</v>
      </c>
    </row>
    <row r="8" spans="1:14" ht="19.5" customHeight="1">
      <c r="A8" s="97"/>
      <c r="B8" s="39" t="s">
        <v>18</v>
      </c>
      <c r="C8" s="54">
        <v>31345</v>
      </c>
      <c r="D8" s="40">
        <v>67420</v>
      </c>
      <c r="E8" s="98">
        <v>37462</v>
      </c>
      <c r="F8" s="96">
        <v>1.2</v>
      </c>
      <c r="G8" s="96">
        <v>0.56</v>
      </c>
      <c r="H8" s="97"/>
      <c r="I8" s="39" t="s">
        <v>19</v>
      </c>
      <c r="J8" s="54">
        <v>0</v>
      </c>
      <c r="K8" s="54">
        <v>0</v>
      </c>
      <c r="L8" s="54">
        <v>0</v>
      </c>
      <c r="M8" s="55" t="s">
        <v>20</v>
      </c>
      <c r="N8" s="55" t="s">
        <v>20</v>
      </c>
    </row>
    <row r="9" spans="1:14" ht="19.5" customHeight="1">
      <c r="A9" s="97" t="s">
        <v>21</v>
      </c>
      <c r="B9" s="39" t="s">
        <v>22</v>
      </c>
      <c r="C9" s="54">
        <v>6092</v>
      </c>
      <c r="D9" s="40">
        <v>6092</v>
      </c>
      <c r="E9" s="98">
        <v>6092</v>
      </c>
      <c r="F9" s="96">
        <v>1</v>
      </c>
      <c r="G9" s="96">
        <v>1</v>
      </c>
      <c r="H9" s="171" t="s">
        <v>23</v>
      </c>
      <c r="I9" s="39" t="s">
        <v>24</v>
      </c>
      <c r="J9" s="56">
        <v>0</v>
      </c>
      <c r="K9" s="56">
        <v>0</v>
      </c>
      <c r="L9" s="56">
        <v>0</v>
      </c>
      <c r="M9" s="55" t="s">
        <v>20</v>
      </c>
      <c r="N9" s="55" t="s">
        <v>20</v>
      </c>
    </row>
    <row r="10" spans="1:14" ht="19.5" customHeight="1">
      <c r="A10" s="97" t="s">
        <v>25</v>
      </c>
      <c r="B10" s="39" t="s">
        <v>26</v>
      </c>
      <c r="C10" s="56">
        <v>515</v>
      </c>
      <c r="D10" s="56">
        <v>515</v>
      </c>
      <c r="E10" s="56">
        <v>515</v>
      </c>
      <c r="F10" s="96">
        <v>1</v>
      </c>
      <c r="G10" s="96">
        <v>1</v>
      </c>
      <c r="H10" s="171" t="s">
        <v>27</v>
      </c>
      <c r="I10" s="39" t="s">
        <v>28</v>
      </c>
      <c r="J10" s="56">
        <v>0</v>
      </c>
      <c r="K10" s="56">
        <v>0</v>
      </c>
      <c r="L10" s="56">
        <v>0</v>
      </c>
      <c r="M10" s="55" t="s">
        <v>20</v>
      </c>
      <c r="N10" s="55" t="s">
        <v>20</v>
      </c>
    </row>
    <row r="11" spans="1:14" ht="19.5" customHeight="1">
      <c r="A11" s="97" t="s">
        <v>29</v>
      </c>
      <c r="B11" s="39" t="s">
        <v>30</v>
      </c>
      <c r="C11" s="56">
        <v>187</v>
      </c>
      <c r="D11" s="56">
        <v>187</v>
      </c>
      <c r="E11" s="56">
        <v>187</v>
      </c>
      <c r="F11" s="96">
        <v>1</v>
      </c>
      <c r="G11" s="96">
        <v>1</v>
      </c>
      <c r="H11" s="171" t="s">
        <v>31</v>
      </c>
      <c r="I11" s="39" t="s">
        <v>32</v>
      </c>
      <c r="J11" s="56">
        <v>0</v>
      </c>
      <c r="K11" s="56">
        <v>0</v>
      </c>
      <c r="L11" s="56">
        <v>0</v>
      </c>
      <c r="M11" s="55" t="s">
        <v>20</v>
      </c>
      <c r="N11" s="55" t="s">
        <v>20</v>
      </c>
    </row>
    <row r="12" spans="1:14" ht="19.5" customHeight="1">
      <c r="A12" s="97" t="s">
        <v>33</v>
      </c>
      <c r="B12" s="39" t="s">
        <v>34</v>
      </c>
      <c r="C12" s="56">
        <v>1664</v>
      </c>
      <c r="D12" s="56">
        <v>1664</v>
      </c>
      <c r="E12" s="56">
        <v>1664</v>
      </c>
      <c r="F12" s="96">
        <v>1</v>
      </c>
      <c r="G12" s="96">
        <v>1</v>
      </c>
      <c r="H12" s="97"/>
      <c r="I12" s="47"/>
      <c r="J12" s="56"/>
      <c r="K12" s="48"/>
      <c r="L12" s="48"/>
      <c r="M12" s="170"/>
      <c r="N12" s="170"/>
    </row>
    <row r="13" spans="1:14" ht="19.5" customHeight="1">
      <c r="A13" s="97" t="s">
        <v>35</v>
      </c>
      <c r="B13" s="39" t="s">
        <v>36</v>
      </c>
      <c r="C13" s="56">
        <v>0</v>
      </c>
      <c r="D13" s="56">
        <v>0</v>
      </c>
      <c r="E13" s="56">
        <v>0</v>
      </c>
      <c r="F13" s="96" t="s">
        <v>20</v>
      </c>
      <c r="G13" s="96" t="s">
        <v>20</v>
      </c>
      <c r="H13" s="97"/>
      <c r="I13" s="47"/>
      <c r="J13" s="56"/>
      <c r="K13" s="48"/>
      <c r="L13" s="48"/>
      <c r="M13" s="170"/>
      <c r="N13" s="170"/>
    </row>
    <row r="14" spans="1:14" ht="19.5" customHeight="1">
      <c r="A14" s="97" t="s">
        <v>37</v>
      </c>
      <c r="B14" s="39" t="s">
        <v>38</v>
      </c>
      <c r="C14" s="56">
        <v>3726</v>
      </c>
      <c r="D14" s="56">
        <v>3726</v>
      </c>
      <c r="E14" s="56">
        <v>3726</v>
      </c>
      <c r="F14" s="96">
        <v>1</v>
      </c>
      <c r="G14" s="96">
        <v>1</v>
      </c>
      <c r="H14" s="97"/>
      <c r="I14" s="47"/>
      <c r="J14" s="56"/>
      <c r="K14" s="48"/>
      <c r="L14" s="48"/>
      <c r="M14" s="170"/>
      <c r="N14" s="170"/>
    </row>
    <row r="15" spans="1:14" ht="19.5" customHeight="1">
      <c r="A15" s="97" t="s">
        <v>39</v>
      </c>
      <c r="B15" s="39" t="s">
        <v>40</v>
      </c>
      <c r="C15" s="56">
        <v>0</v>
      </c>
      <c r="D15" s="56">
        <v>0</v>
      </c>
      <c r="E15" s="56">
        <v>0</v>
      </c>
      <c r="F15" s="96" t="s">
        <v>20</v>
      </c>
      <c r="G15" s="96" t="s">
        <v>20</v>
      </c>
      <c r="H15" s="97"/>
      <c r="I15" s="47"/>
      <c r="J15" s="56"/>
      <c r="K15" s="48"/>
      <c r="L15" s="48"/>
      <c r="M15" s="170"/>
      <c r="N15" s="170"/>
    </row>
    <row r="16" spans="1:14" ht="19.5" customHeight="1">
      <c r="A16" s="97" t="s">
        <v>41</v>
      </c>
      <c r="B16" s="39" t="s">
        <v>42</v>
      </c>
      <c r="C16" s="54">
        <v>25163</v>
      </c>
      <c r="D16" s="40">
        <v>52364</v>
      </c>
      <c r="E16" s="98">
        <v>31215</v>
      </c>
      <c r="F16" s="96">
        <v>1.24</v>
      </c>
      <c r="G16" s="96">
        <v>0.6</v>
      </c>
      <c r="H16" s="97"/>
      <c r="I16" s="47"/>
      <c r="J16" s="56"/>
      <c r="K16" s="48"/>
      <c r="L16" s="48"/>
      <c r="M16" s="170"/>
      <c r="N16" s="170"/>
    </row>
    <row r="17" spans="1:14" ht="19.5" customHeight="1">
      <c r="A17" s="97" t="s">
        <v>43</v>
      </c>
      <c r="B17" s="39" t="s">
        <v>44</v>
      </c>
      <c r="C17" s="56">
        <v>0</v>
      </c>
      <c r="D17" s="56">
        <v>0</v>
      </c>
      <c r="E17" s="56">
        <v>0</v>
      </c>
      <c r="F17" s="96" t="s">
        <v>20</v>
      </c>
      <c r="G17" s="96" t="s">
        <v>20</v>
      </c>
      <c r="H17" s="97"/>
      <c r="I17" s="47"/>
      <c r="J17" s="56"/>
      <c r="K17" s="48"/>
      <c r="L17" s="48"/>
      <c r="M17" s="170"/>
      <c r="N17" s="170"/>
    </row>
    <row r="18" spans="1:14" ht="19.5" customHeight="1">
      <c r="A18" s="97" t="s">
        <v>45</v>
      </c>
      <c r="B18" s="39" t="s">
        <v>46</v>
      </c>
      <c r="C18" s="56">
        <v>8470</v>
      </c>
      <c r="D18" s="56">
        <v>12033</v>
      </c>
      <c r="E18" s="56">
        <v>11696</v>
      </c>
      <c r="F18" s="96">
        <v>1.38</v>
      </c>
      <c r="G18" s="96">
        <v>0.97</v>
      </c>
      <c r="H18" s="97"/>
      <c r="I18" s="47"/>
      <c r="J18" s="56"/>
      <c r="K18" s="48"/>
      <c r="L18" s="48"/>
      <c r="M18" s="170"/>
      <c r="N18" s="170"/>
    </row>
    <row r="19" spans="1:14" ht="19.5" customHeight="1">
      <c r="A19" s="97" t="s">
        <v>47</v>
      </c>
      <c r="B19" s="39" t="s">
        <v>48</v>
      </c>
      <c r="C19" s="56">
        <v>5743</v>
      </c>
      <c r="D19" s="56">
        <v>6643</v>
      </c>
      <c r="E19" s="56">
        <v>5443</v>
      </c>
      <c r="F19" s="96">
        <v>0.95</v>
      </c>
      <c r="G19" s="96">
        <v>0.82</v>
      </c>
      <c r="H19" s="97"/>
      <c r="I19" s="47"/>
      <c r="J19" s="56"/>
      <c r="K19" s="48"/>
      <c r="L19" s="48"/>
      <c r="M19" s="170"/>
      <c r="N19" s="170"/>
    </row>
    <row r="20" spans="1:14" ht="19.5" customHeight="1">
      <c r="A20" s="97" t="s">
        <v>49</v>
      </c>
      <c r="B20" s="39" t="s">
        <v>50</v>
      </c>
      <c r="C20" s="56">
        <v>0</v>
      </c>
      <c r="D20" s="56">
        <v>3941</v>
      </c>
      <c r="E20" s="56">
        <v>81</v>
      </c>
      <c r="F20" s="96" t="s">
        <v>20</v>
      </c>
      <c r="G20" s="96">
        <v>0.02</v>
      </c>
      <c r="H20" s="97"/>
      <c r="I20" s="47"/>
      <c r="J20" s="56"/>
      <c r="K20" s="48"/>
      <c r="L20" s="48"/>
      <c r="M20" s="170"/>
      <c r="N20" s="170"/>
    </row>
    <row r="21" spans="1:14" ht="19.5" customHeight="1">
      <c r="A21" s="97" t="s">
        <v>51</v>
      </c>
      <c r="B21" s="39" t="s">
        <v>52</v>
      </c>
      <c r="C21" s="56">
        <v>0</v>
      </c>
      <c r="D21" s="56">
        <v>0</v>
      </c>
      <c r="E21" s="56">
        <v>0</v>
      </c>
      <c r="F21" s="96" t="s">
        <v>20</v>
      </c>
      <c r="G21" s="96" t="s">
        <v>20</v>
      </c>
      <c r="H21" s="97"/>
      <c r="I21" s="47"/>
      <c r="J21" s="56"/>
      <c r="K21" s="48"/>
      <c r="L21" s="48"/>
      <c r="M21" s="170"/>
      <c r="N21" s="170"/>
    </row>
    <row r="22" spans="1:14" ht="19.5" customHeight="1">
      <c r="A22" s="97" t="s">
        <v>53</v>
      </c>
      <c r="B22" s="39" t="s">
        <v>54</v>
      </c>
      <c r="C22" s="56">
        <v>0</v>
      </c>
      <c r="D22" s="56">
        <v>0</v>
      </c>
      <c r="E22" s="56">
        <v>0</v>
      </c>
      <c r="F22" s="96" t="s">
        <v>20</v>
      </c>
      <c r="G22" s="96" t="s">
        <v>20</v>
      </c>
      <c r="H22" s="97"/>
      <c r="I22" s="47"/>
      <c r="J22" s="56"/>
      <c r="K22" s="48"/>
      <c r="L22" s="48"/>
      <c r="M22" s="170"/>
      <c r="N22" s="170"/>
    </row>
    <row r="23" spans="1:14" ht="19.5" customHeight="1">
      <c r="A23" s="97" t="s">
        <v>55</v>
      </c>
      <c r="B23" s="39" t="s">
        <v>56</v>
      </c>
      <c r="C23" s="56">
        <v>0</v>
      </c>
      <c r="D23" s="56">
        <v>0</v>
      </c>
      <c r="E23" s="56">
        <v>0</v>
      </c>
      <c r="F23" s="96" t="s">
        <v>20</v>
      </c>
      <c r="G23" s="96" t="s">
        <v>20</v>
      </c>
      <c r="H23" s="97"/>
      <c r="I23" s="47"/>
      <c r="J23" s="56"/>
      <c r="K23" s="48"/>
      <c r="L23" s="48"/>
      <c r="M23" s="170"/>
      <c r="N23" s="170"/>
    </row>
    <row r="24" spans="1:14" ht="19.5" customHeight="1">
      <c r="A24" s="97" t="s">
        <v>57</v>
      </c>
      <c r="B24" s="39" t="s">
        <v>58</v>
      </c>
      <c r="C24" s="56">
        <v>0</v>
      </c>
      <c r="D24" s="56">
        <v>0</v>
      </c>
      <c r="E24" s="56">
        <v>0</v>
      </c>
      <c r="F24" s="96" t="s">
        <v>20</v>
      </c>
      <c r="G24" s="96" t="s">
        <v>20</v>
      </c>
      <c r="H24" s="97"/>
      <c r="I24" s="47"/>
      <c r="J24" s="56"/>
      <c r="K24" s="48"/>
      <c r="L24" s="48"/>
      <c r="M24" s="170"/>
      <c r="N24" s="170"/>
    </row>
    <row r="25" spans="1:14" ht="19.5" customHeight="1">
      <c r="A25" s="97" t="s">
        <v>59</v>
      </c>
      <c r="B25" s="39" t="s">
        <v>60</v>
      </c>
      <c r="C25" s="56">
        <v>8521</v>
      </c>
      <c r="D25" s="56">
        <v>8521</v>
      </c>
      <c r="E25" s="56">
        <v>8521</v>
      </c>
      <c r="F25" s="96">
        <v>1</v>
      </c>
      <c r="G25" s="96">
        <v>1</v>
      </c>
      <c r="H25" s="97"/>
      <c r="I25" s="47"/>
      <c r="J25" s="56"/>
      <c r="K25" s="48"/>
      <c r="L25" s="48"/>
      <c r="M25" s="170"/>
      <c r="N25" s="170"/>
    </row>
    <row r="26" spans="1:14" ht="19.5" customHeight="1">
      <c r="A26" s="97" t="s">
        <v>61</v>
      </c>
      <c r="B26" s="39" t="s">
        <v>62</v>
      </c>
      <c r="C26" s="56">
        <v>0</v>
      </c>
      <c r="D26" s="56">
        <v>0</v>
      </c>
      <c r="E26" s="56">
        <v>0</v>
      </c>
      <c r="F26" s="96" t="s">
        <v>20</v>
      </c>
      <c r="G26" s="96" t="s">
        <v>20</v>
      </c>
      <c r="H26" s="97"/>
      <c r="I26" s="47"/>
      <c r="J26" s="56"/>
      <c r="K26" s="48"/>
      <c r="L26" s="48"/>
      <c r="M26" s="170"/>
      <c r="N26" s="170"/>
    </row>
    <row r="27" spans="1:14" ht="19.5" customHeight="1">
      <c r="A27" s="97" t="s">
        <v>63</v>
      </c>
      <c r="B27" s="39" t="s">
        <v>64</v>
      </c>
      <c r="C27" s="56">
        <v>0</v>
      </c>
      <c r="D27" s="56">
        <v>0</v>
      </c>
      <c r="E27" s="56">
        <v>0</v>
      </c>
      <c r="F27" s="96" t="s">
        <v>20</v>
      </c>
      <c r="G27" s="96" t="s">
        <v>20</v>
      </c>
      <c r="H27" s="97"/>
      <c r="I27" s="47"/>
      <c r="J27" s="56"/>
      <c r="K27" s="48"/>
      <c r="L27" s="48"/>
      <c r="M27" s="170"/>
      <c r="N27" s="170"/>
    </row>
    <row r="28" spans="1:14" ht="19.5" customHeight="1">
      <c r="A28" s="97" t="s">
        <v>65</v>
      </c>
      <c r="B28" s="39" t="s">
        <v>66</v>
      </c>
      <c r="C28" s="56">
        <v>0</v>
      </c>
      <c r="D28" s="56">
        <v>0</v>
      </c>
      <c r="E28" s="56">
        <v>0</v>
      </c>
      <c r="F28" s="96" t="s">
        <v>20</v>
      </c>
      <c r="G28" s="96" t="s">
        <v>20</v>
      </c>
      <c r="H28" s="97"/>
      <c r="I28" s="47"/>
      <c r="J28" s="56"/>
      <c r="K28" s="48"/>
      <c r="L28" s="48"/>
      <c r="M28" s="170"/>
      <c r="N28" s="170"/>
    </row>
    <row r="29" spans="1:14" ht="19.5" customHeight="1">
      <c r="A29" s="97" t="s">
        <v>67</v>
      </c>
      <c r="B29" s="39" t="s">
        <v>68</v>
      </c>
      <c r="C29" s="56">
        <v>0</v>
      </c>
      <c r="D29" s="56">
        <v>0</v>
      </c>
      <c r="E29" s="56">
        <v>0</v>
      </c>
      <c r="F29" s="96" t="s">
        <v>20</v>
      </c>
      <c r="G29" s="96" t="s">
        <v>20</v>
      </c>
      <c r="H29" s="97"/>
      <c r="I29" s="59"/>
      <c r="J29" s="56"/>
      <c r="K29" s="48"/>
      <c r="L29" s="48"/>
      <c r="M29" s="170"/>
      <c r="N29" s="170"/>
    </row>
    <row r="30" spans="1:14" ht="19.5" customHeight="1">
      <c r="A30" s="97" t="s">
        <v>69</v>
      </c>
      <c r="B30" s="39" t="s">
        <v>70</v>
      </c>
      <c r="C30" s="56">
        <v>0</v>
      </c>
      <c r="D30" s="56">
        <v>0</v>
      </c>
      <c r="E30" s="56">
        <v>0</v>
      </c>
      <c r="F30" s="96" t="s">
        <v>20</v>
      </c>
      <c r="G30" s="96" t="s">
        <v>20</v>
      </c>
      <c r="H30" s="97"/>
      <c r="I30" s="47"/>
      <c r="J30" s="56"/>
      <c r="K30" s="48"/>
      <c r="L30" s="48"/>
      <c r="M30" s="170"/>
      <c r="N30" s="170"/>
    </row>
    <row r="31" spans="1:14" ht="19.5" customHeight="1">
      <c r="A31" s="97" t="s">
        <v>71</v>
      </c>
      <c r="B31" s="39" t="s">
        <v>72</v>
      </c>
      <c r="C31" s="56">
        <v>0</v>
      </c>
      <c r="D31" s="56">
        <v>0</v>
      </c>
      <c r="E31" s="56">
        <v>0</v>
      </c>
      <c r="F31" s="96" t="s">
        <v>20</v>
      </c>
      <c r="G31" s="96" t="s">
        <v>20</v>
      </c>
      <c r="H31" s="97"/>
      <c r="I31" s="47"/>
      <c r="J31" s="56"/>
      <c r="K31" s="48"/>
      <c r="L31" s="48"/>
      <c r="M31" s="170"/>
      <c r="N31" s="170"/>
    </row>
    <row r="32" spans="1:14" ht="19.5" customHeight="1">
      <c r="A32" s="97" t="s">
        <v>73</v>
      </c>
      <c r="B32" s="39" t="s">
        <v>74</v>
      </c>
      <c r="C32" s="56">
        <v>0</v>
      </c>
      <c r="D32" s="56">
        <v>0</v>
      </c>
      <c r="E32" s="56">
        <v>0</v>
      </c>
      <c r="F32" s="96" t="s">
        <v>20</v>
      </c>
      <c r="G32" s="96" t="s">
        <v>20</v>
      </c>
      <c r="H32" s="97"/>
      <c r="I32" s="47"/>
      <c r="J32" s="56"/>
      <c r="K32" s="48"/>
      <c r="L32" s="48"/>
      <c r="M32" s="170"/>
      <c r="N32" s="170"/>
    </row>
    <row r="33" spans="1:14" ht="19.5" customHeight="1">
      <c r="A33" s="97" t="s">
        <v>75</v>
      </c>
      <c r="B33" s="39" t="s">
        <v>76</v>
      </c>
      <c r="C33" s="56">
        <v>98</v>
      </c>
      <c r="D33" s="56">
        <v>191</v>
      </c>
      <c r="E33" s="56">
        <v>71</v>
      </c>
      <c r="F33" s="96">
        <v>0.72</v>
      </c>
      <c r="G33" s="96">
        <v>0.37</v>
      </c>
      <c r="H33" s="97"/>
      <c r="I33" s="47"/>
      <c r="J33" s="56"/>
      <c r="K33" s="48"/>
      <c r="L33" s="48"/>
      <c r="M33" s="170"/>
      <c r="N33" s="170"/>
    </row>
    <row r="34" spans="1:14" ht="19.5" customHeight="1">
      <c r="A34" s="97" t="s">
        <v>77</v>
      </c>
      <c r="B34" s="39" t="s">
        <v>78</v>
      </c>
      <c r="C34" s="56">
        <v>30</v>
      </c>
      <c r="D34" s="56">
        <v>4808</v>
      </c>
      <c r="E34" s="56">
        <v>2458</v>
      </c>
      <c r="F34" s="96">
        <v>81.93</v>
      </c>
      <c r="G34" s="96">
        <v>0.51</v>
      </c>
      <c r="H34" s="97"/>
      <c r="I34" s="47"/>
      <c r="J34" s="56"/>
      <c r="K34" s="48"/>
      <c r="L34" s="48"/>
      <c r="M34" s="170"/>
      <c r="N34" s="170"/>
    </row>
    <row r="35" spans="1:14" ht="19.5" customHeight="1">
      <c r="A35" s="97" t="s">
        <v>79</v>
      </c>
      <c r="B35" s="39" t="s">
        <v>80</v>
      </c>
      <c r="C35" s="56">
        <v>0</v>
      </c>
      <c r="D35" s="56">
        <v>1</v>
      </c>
      <c r="E35" s="56">
        <v>0</v>
      </c>
      <c r="F35" s="96" t="s">
        <v>20</v>
      </c>
      <c r="G35" s="96">
        <v>0</v>
      </c>
      <c r="H35" s="97"/>
      <c r="I35" s="47"/>
      <c r="J35" s="56"/>
      <c r="K35" s="48"/>
      <c r="L35" s="48"/>
      <c r="M35" s="170"/>
      <c r="N35" s="170"/>
    </row>
    <row r="36" spans="1:14" ht="19.5" customHeight="1">
      <c r="A36" s="97" t="s">
        <v>81</v>
      </c>
      <c r="B36" s="39" t="s">
        <v>82</v>
      </c>
      <c r="C36" s="56">
        <v>31</v>
      </c>
      <c r="D36" s="56">
        <v>71</v>
      </c>
      <c r="E36" s="56">
        <v>0</v>
      </c>
      <c r="F36" s="96">
        <v>0</v>
      </c>
      <c r="G36" s="96">
        <v>0</v>
      </c>
      <c r="H36" s="97"/>
      <c r="I36" s="47"/>
      <c r="J36" s="56"/>
      <c r="K36" s="48"/>
      <c r="L36" s="48"/>
      <c r="M36" s="170"/>
      <c r="N36" s="170"/>
    </row>
    <row r="37" spans="1:14" ht="19.5" customHeight="1">
      <c r="A37" s="97" t="s">
        <v>83</v>
      </c>
      <c r="B37" s="39" t="s">
        <v>84</v>
      </c>
      <c r="C37" s="56">
        <v>2159</v>
      </c>
      <c r="D37" s="56">
        <v>3431</v>
      </c>
      <c r="E37" s="56">
        <v>2391</v>
      </c>
      <c r="F37" s="96">
        <v>1.11</v>
      </c>
      <c r="G37" s="96">
        <v>0.7</v>
      </c>
      <c r="H37" s="97"/>
      <c r="I37" s="47"/>
      <c r="J37" s="56"/>
      <c r="K37" s="48"/>
      <c r="L37" s="48"/>
      <c r="M37" s="170"/>
      <c r="N37" s="170"/>
    </row>
    <row r="38" spans="1:14" ht="19.5" customHeight="1">
      <c r="A38" s="97" t="s">
        <v>85</v>
      </c>
      <c r="B38" s="39" t="s">
        <v>86</v>
      </c>
      <c r="C38" s="56">
        <v>104</v>
      </c>
      <c r="D38" s="56">
        <v>3401</v>
      </c>
      <c r="E38" s="56">
        <v>339</v>
      </c>
      <c r="F38" s="96">
        <v>3.26</v>
      </c>
      <c r="G38" s="96">
        <v>0.1</v>
      </c>
      <c r="H38" s="97"/>
      <c r="I38" s="47"/>
      <c r="J38" s="56"/>
      <c r="K38" s="48"/>
      <c r="L38" s="48"/>
      <c r="M38" s="170"/>
      <c r="N38" s="170"/>
    </row>
    <row r="39" spans="1:14" ht="19.5" customHeight="1">
      <c r="A39" s="97" t="s">
        <v>87</v>
      </c>
      <c r="B39" s="39" t="s">
        <v>88</v>
      </c>
      <c r="C39" s="56">
        <v>0</v>
      </c>
      <c r="D39" s="56">
        <v>106</v>
      </c>
      <c r="E39" s="56">
        <v>0</v>
      </c>
      <c r="F39" s="96" t="s">
        <v>20</v>
      </c>
      <c r="G39" s="96">
        <v>0</v>
      </c>
      <c r="H39" s="97"/>
      <c r="I39" s="47"/>
      <c r="J39" s="56"/>
      <c r="K39" s="48"/>
      <c r="L39" s="48"/>
      <c r="M39" s="170"/>
      <c r="N39" s="170"/>
    </row>
    <row r="40" spans="1:14" ht="19.5" customHeight="1">
      <c r="A40" s="97" t="s">
        <v>89</v>
      </c>
      <c r="B40" s="39" t="s">
        <v>90</v>
      </c>
      <c r="C40" s="56">
        <v>0</v>
      </c>
      <c r="D40" s="56">
        <v>0</v>
      </c>
      <c r="E40" s="56">
        <v>0</v>
      </c>
      <c r="F40" s="96" t="s">
        <v>20</v>
      </c>
      <c r="G40" s="96" t="s">
        <v>20</v>
      </c>
      <c r="H40" s="97"/>
      <c r="I40" s="47"/>
      <c r="J40" s="56"/>
      <c r="K40" s="48"/>
      <c r="L40" s="48"/>
      <c r="M40" s="170"/>
      <c r="N40" s="170"/>
    </row>
    <row r="41" spans="1:14" ht="19.5" customHeight="1">
      <c r="A41" s="97" t="s">
        <v>91</v>
      </c>
      <c r="B41" s="39" t="s">
        <v>92</v>
      </c>
      <c r="C41" s="56">
        <v>7</v>
      </c>
      <c r="D41" s="56">
        <v>1373</v>
      </c>
      <c r="E41" s="56">
        <v>215</v>
      </c>
      <c r="F41" s="96">
        <v>30.71</v>
      </c>
      <c r="G41" s="96">
        <v>0.16</v>
      </c>
      <c r="H41" s="97"/>
      <c r="I41" s="47"/>
      <c r="J41" s="56"/>
      <c r="K41" s="48"/>
      <c r="L41" s="48"/>
      <c r="M41" s="170"/>
      <c r="N41" s="170"/>
    </row>
    <row r="42" spans="1:14" ht="19.5" customHeight="1">
      <c r="A42" s="97" t="s">
        <v>93</v>
      </c>
      <c r="B42" s="39" t="s">
        <v>94</v>
      </c>
      <c r="C42" s="56">
        <v>0</v>
      </c>
      <c r="D42" s="56">
        <v>383</v>
      </c>
      <c r="E42" s="56">
        <v>0</v>
      </c>
      <c r="F42" s="96" t="s">
        <v>20</v>
      </c>
      <c r="G42" s="96">
        <v>0</v>
      </c>
      <c r="H42" s="97"/>
      <c r="I42" s="47"/>
      <c r="J42" s="56"/>
      <c r="K42" s="48"/>
      <c r="L42" s="48"/>
      <c r="M42" s="170"/>
      <c r="N42" s="170"/>
    </row>
    <row r="43" spans="1:14" ht="19.5" customHeight="1">
      <c r="A43" s="97" t="s">
        <v>95</v>
      </c>
      <c r="B43" s="39" t="s">
        <v>96</v>
      </c>
      <c r="C43" s="56">
        <v>0</v>
      </c>
      <c r="D43" s="56">
        <v>0</v>
      </c>
      <c r="E43" s="56">
        <v>0</v>
      </c>
      <c r="F43" s="96" t="s">
        <v>20</v>
      </c>
      <c r="G43" s="96" t="s">
        <v>20</v>
      </c>
      <c r="H43" s="97"/>
      <c r="I43" s="47"/>
      <c r="J43" s="56"/>
      <c r="K43" s="48"/>
      <c r="L43" s="48"/>
      <c r="M43" s="170"/>
      <c r="N43" s="170"/>
    </row>
    <row r="44" spans="1:14" ht="19.5" customHeight="1">
      <c r="A44" s="97" t="s">
        <v>97</v>
      </c>
      <c r="B44" s="39" t="s">
        <v>98</v>
      </c>
      <c r="C44" s="56">
        <v>0</v>
      </c>
      <c r="D44" s="56">
        <v>0</v>
      </c>
      <c r="E44" s="56">
        <v>0</v>
      </c>
      <c r="F44" s="96" t="s">
        <v>20</v>
      </c>
      <c r="G44" s="96" t="s">
        <v>20</v>
      </c>
      <c r="H44" s="97"/>
      <c r="I44" s="47"/>
      <c r="J44" s="56"/>
      <c r="K44" s="48"/>
      <c r="L44" s="48"/>
      <c r="M44" s="170"/>
      <c r="N44" s="170"/>
    </row>
    <row r="45" spans="1:14" ht="19.5" customHeight="1">
      <c r="A45" s="97" t="s">
        <v>99</v>
      </c>
      <c r="B45" s="39" t="s">
        <v>100</v>
      </c>
      <c r="C45" s="56">
        <v>0</v>
      </c>
      <c r="D45" s="56">
        <v>0</v>
      </c>
      <c r="E45" s="56">
        <v>0</v>
      </c>
      <c r="F45" s="96" t="s">
        <v>20</v>
      </c>
      <c r="G45" s="96" t="s">
        <v>20</v>
      </c>
      <c r="H45" s="97"/>
      <c r="I45" s="47"/>
      <c r="J45" s="56"/>
      <c r="K45" s="48"/>
      <c r="L45" s="48"/>
      <c r="M45" s="170"/>
      <c r="N45" s="170"/>
    </row>
    <row r="46" spans="1:14" ht="19.5" customHeight="1">
      <c r="A46" s="97" t="s">
        <v>101</v>
      </c>
      <c r="B46" s="39" t="s">
        <v>102</v>
      </c>
      <c r="C46" s="56">
        <v>0</v>
      </c>
      <c r="D46" s="56">
        <v>0</v>
      </c>
      <c r="E46" s="56">
        <v>0</v>
      </c>
      <c r="F46" s="96" t="s">
        <v>20</v>
      </c>
      <c r="G46" s="96" t="s">
        <v>20</v>
      </c>
      <c r="H46" s="97"/>
      <c r="I46" s="47"/>
      <c r="J46" s="56"/>
      <c r="K46" s="48"/>
      <c r="L46" s="48"/>
      <c r="M46" s="170"/>
      <c r="N46" s="170"/>
    </row>
    <row r="47" spans="1:14" ht="19.5" customHeight="1">
      <c r="A47" s="97" t="s">
        <v>103</v>
      </c>
      <c r="B47" s="39" t="s">
        <v>104</v>
      </c>
      <c r="C47" s="56">
        <v>0</v>
      </c>
      <c r="D47" s="56">
        <v>4621</v>
      </c>
      <c r="E47" s="56">
        <v>0</v>
      </c>
      <c r="F47" s="96" t="s">
        <v>20</v>
      </c>
      <c r="G47" s="96">
        <v>0</v>
      </c>
      <c r="H47" s="97"/>
      <c r="I47" s="47"/>
      <c r="J47" s="56"/>
      <c r="K47" s="48"/>
      <c r="L47" s="48"/>
      <c r="M47" s="170"/>
      <c r="N47" s="170"/>
    </row>
    <row r="48" spans="1:14" ht="19.5" customHeight="1">
      <c r="A48" s="97" t="s">
        <v>105</v>
      </c>
      <c r="B48" s="39" t="s">
        <v>106</v>
      </c>
      <c r="C48" s="56">
        <v>0</v>
      </c>
      <c r="D48" s="56">
        <v>0</v>
      </c>
      <c r="E48" s="56">
        <v>0</v>
      </c>
      <c r="F48" s="96" t="s">
        <v>20</v>
      </c>
      <c r="G48" s="96" t="s">
        <v>20</v>
      </c>
      <c r="H48" s="97"/>
      <c r="I48" s="47"/>
      <c r="J48" s="56"/>
      <c r="K48" s="48"/>
      <c r="L48" s="48"/>
      <c r="M48" s="170"/>
      <c r="N48" s="170"/>
    </row>
    <row r="49" spans="1:14" ht="19.5" customHeight="1">
      <c r="A49" s="97" t="s">
        <v>107</v>
      </c>
      <c r="B49" s="39" t="s">
        <v>108</v>
      </c>
      <c r="C49" s="56">
        <v>0</v>
      </c>
      <c r="D49" s="56">
        <v>20</v>
      </c>
      <c r="E49" s="56">
        <v>0</v>
      </c>
      <c r="F49" s="96" t="s">
        <v>20</v>
      </c>
      <c r="G49" s="96">
        <v>0</v>
      </c>
      <c r="H49" s="97"/>
      <c r="I49" s="47"/>
      <c r="J49" s="56"/>
      <c r="K49" s="48"/>
      <c r="L49" s="48"/>
      <c r="M49" s="170"/>
      <c r="N49" s="170"/>
    </row>
    <row r="50" spans="1:14" ht="19.5" customHeight="1">
      <c r="A50" s="97" t="s">
        <v>109</v>
      </c>
      <c r="B50" s="39" t="s">
        <v>110</v>
      </c>
      <c r="C50" s="56">
        <v>0</v>
      </c>
      <c r="D50" s="56">
        <v>0</v>
      </c>
      <c r="E50" s="56">
        <v>0</v>
      </c>
      <c r="F50" s="96" t="s">
        <v>20</v>
      </c>
      <c r="G50" s="96" t="s">
        <v>20</v>
      </c>
      <c r="H50" s="97"/>
      <c r="I50" s="47"/>
      <c r="J50" s="56"/>
      <c r="K50" s="48"/>
      <c r="L50" s="48"/>
      <c r="M50" s="170"/>
      <c r="N50" s="170"/>
    </row>
    <row r="51" spans="1:14" ht="19.5" customHeight="1">
      <c r="A51" s="97" t="s">
        <v>111</v>
      </c>
      <c r="B51" s="39" t="s">
        <v>112</v>
      </c>
      <c r="C51" s="56">
        <v>0</v>
      </c>
      <c r="D51" s="56">
        <v>2500</v>
      </c>
      <c r="E51" s="56">
        <v>0</v>
      </c>
      <c r="F51" s="96"/>
      <c r="G51" s="96"/>
      <c r="H51" s="97"/>
      <c r="I51" s="47"/>
      <c r="J51" s="56"/>
      <c r="K51" s="48"/>
      <c r="L51" s="48"/>
      <c r="M51" s="170"/>
      <c r="N51" s="170"/>
    </row>
    <row r="52" spans="1:14" ht="19.5" customHeight="1">
      <c r="A52" s="97" t="s">
        <v>113</v>
      </c>
      <c r="B52" s="39" t="s">
        <v>114</v>
      </c>
      <c r="C52" s="56">
        <v>0</v>
      </c>
      <c r="D52" s="56">
        <v>320</v>
      </c>
      <c r="E52" s="56">
        <v>0</v>
      </c>
      <c r="F52" s="96"/>
      <c r="G52" s="96"/>
      <c r="H52" s="97"/>
      <c r="I52" s="47"/>
      <c r="J52" s="56"/>
      <c r="K52" s="48"/>
      <c r="L52" s="48"/>
      <c r="M52" s="170"/>
      <c r="N52" s="170"/>
    </row>
    <row r="53" spans="1:14" ht="19.5" customHeight="1">
      <c r="A53" s="97" t="s">
        <v>115</v>
      </c>
      <c r="B53" s="39" t="s">
        <v>116</v>
      </c>
      <c r="C53" s="56">
        <v>0</v>
      </c>
      <c r="D53" s="56">
        <v>0</v>
      </c>
      <c r="E53" s="56">
        <v>0</v>
      </c>
      <c r="F53" s="96"/>
      <c r="G53" s="96"/>
      <c r="H53" s="97"/>
      <c r="I53" s="47"/>
      <c r="J53" s="56"/>
      <c r="K53" s="48"/>
      <c r="L53" s="48"/>
      <c r="M53" s="170"/>
      <c r="N53" s="170"/>
    </row>
    <row r="54" spans="1:14" ht="19.5" customHeight="1">
      <c r="A54" s="97" t="s">
        <v>117</v>
      </c>
      <c r="B54" s="39" t="s">
        <v>118</v>
      </c>
      <c r="C54" s="56">
        <v>0</v>
      </c>
      <c r="D54" s="56">
        <v>0</v>
      </c>
      <c r="E54" s="56">
        <v>0</v>
      </c>
      <c r="F54" s="96" t="s">
        <v>20</v>
      </c>
      <c r="G54" s="96" t="s">
        <v>20</v>
      </c>
      <c r="H54" s="97"/>
      <c r="I54" s="47"/>
      <c r="J54" s="56"/>
      <c r="K54" s="48"/>
      <c r="L54" s="48"/>
      <c r="M54" s="170"/>
      <c r="N54" s="170"/>
    </row>
    <row r="55" spans="1:14" ht="19.5" customHeight="1">
      <c r="A55" s="97" t="s">
        <v>119</v>
      </c>
      <c r="B55" s="39" t="s">
        <v>120</v>
      </c>
      <c r="C55" s="54">
        <v>90</v>
      </c>
      <c r="D55" s="40">
        <v>8964</v>
      </c>
      <c r="E55" s="98">
        <v>155</v>
      </c>
      <c r="F55" s="96">
        <v>1.72</v>
      </c>
      <c r="G55" s="96">
        <v>0.02</v>
      </c>
      <c r="H55" s="97"/>
      <c r="I55" s="47"/>
      <c r="J55" s="56"/>
      <c r="K55" s="48"/>
      <c r="L55" s="48"/>
      <c r="M55" s="170"/>
      <c r="N55" s="170"/>
    </row>
    <row r="56" spans="1:14" ht="19.5" customHeight="1">
      <c r="A56" s="97" t="s">
        <v>121</v>
      </c>
      <c r="B56" s="39" t="s">
        <v>122</v>
      </c>
      <c r="C56" s="56">
        <v>0</v>
      </c>
      <c r="D56" s="56">
        <v>65</v>
      </c>
      <c r="E56" s="56">
        <v>0</v>
      </c>
      <c r="F56" s="96" t="s">
        <v>20</v>
      </c>
      <c r="G56" s="96">
        <v>0</v>
      </c>
      <c r="H56" s="97"/>
      <c r="I56" s="47"/>
      <c r="J56" s="56"/>
      <c r="K56" s="48"/>
      <c r="L56" s="48"/>
      <c r="M56" s="170"/>
      <c r="N56" s="170"/>
    </row>
    <row r="57" spans="1:14" ht="19.5" customHeight="1">
      <c r="A57" s="97" t="s">
        <v>123</v>
      </c>
      <c r="B57" s="39" t="s">
        <v>124</v>
      </c>
      <c r="C57" s="56">
        <v>0</v>
      </c>
      <c r="D57" s="56">
        <v>0</v>
      </c>
      <c r="E57" s="56">
        <v>0</v>
      </c>
      <c r="F57" s="96" t="s">
        <v>20</v>
      </c>
      <c r="G57" s="96" t="s">
        <v>20</v>
      </c>
      <c r="H57" s="97"/>
      <c r="I57" s="47"/>
      <c r="J57" s="56"/>
      <c r="K57" s="48"/>
      <c r="L57" s="48"/>
      <c r="M57" s="170"/>
      <c r="N57" s="170"/>
    </row>
    <row r="58" spans="1:14" ht="19.5" customHeight="1">
      <c r="A58" s="97" t="s">
        <v>125</v>
      </c>
      <c r="B58" s="39" t="s">
        <v>126</v>
      </c>
      <c r="C58" s="56">
        <v>0</v>
      </c>
      <c r="D58" s="56">
        <v>16</v>
      </c>
      <c r="E58" s="56">
        <v>0</v>
      </c>
      <c r="F58" s="96" t="s">
        <v>20</v>
      </c>
      <c r="G58" s="96">
        <v>0</v>
      </c>
      <c r="H58" s="97"/>
      <c r="I58" s="47"/>
      <c r="J58" s="56"/>
      <c r="K58" s="48"/>
      <c r="L58" s="48"/>
      <c r="M58" s="170"/>
      <c r="N58" s="170"/>
    </row>
    <row r="59" spans="1:14" ht="19.5" customHeight="1">
      <c r="A59" s="97" t="s">
        <v>127</v>
      </c>
      <c r="B59" s="39" t="s">
        <v>128</v>
      </c>
      <c r="C59" s="56">
        <v>0</v>
      </c>
      <c r="D59" s="56">
        <v>658</v>
      </c>
      <c r="E59" s="56">
        <v>0</v>
      </c>
      <c r="F59" s="96" t="s">
        <v>20</v>
      </c>
      <c r="G59" s="96">
        <v>0</v>
      </c>
      <c r="H59" s="97"/>
      <c r="I59" s="47"/>
      <c r="J59" s="56"/>
      <c r="K59" s="48"/>
      <c r="L59" s="48"/>
      <c r="M59" s="170"/>
      <c r="N59" s="170"/>
    </row>
    <row r="60" spans="1:14" ht="19.5" customHeight="1">
      <c r="A60" s="97" t="s">
        <v>129</v>
      </c>
      <c r="B60" s="39" t="s">
        <v>130</v>
      </c>
      <c r="C60" s="56">
        <v>0</v>
      </c>
      <c r="D60" s="56">
        <v>404</v>
      </c>
      <c r="E60" s="56">
        <v>0</v>
      </c>
      <c r="F60" s="96" t="s">
        <v>20</v>
      </c>
      <c r="G60" s="96">
        <v>0</v>
      </c>
      <c r="H60" s="97"/>
      <c r="I60" s="47"/>
      <c r="J60" s="56"/>
      <c r="K60" s="48"/>
      <c r="L60" s="48"/>
      <c r="M60" s="170"/>
      <c r="N60" s="170"/>
    </row>
    <row r="61" spans="1:14" ht="19.5" customHeight="1">
      <c r="A61" s="97" t="s">
        <v>131</v>
      </c>
      <c r="B61" s="39" t="s">
        <v>132</v>
      </c>
      <c r="C61" s="56">
        <v>0</v>
      </c>
      <c r="D61" s="56">
        <v>297</v>
      </c>
      <c r="E61" s="56">
        <v>0</v>
      </c>
      <c r="F61" s="96" t="s">
        <v>20</v>
      </c>
      <c r="G61" s="96">
        <v>0</v>
      </c>
      <c r="H61" s="97"/>
      <c r="I61" s="47"/>
      <c r="J61" s="56"/>
      <c r="K61" s="48"/>
      <c r="L61" s="48"/>
      <c r="M61" s="170"/>
      <c r="N61" s="170"/>
    </row>
    <row r="62" spans="1:14" ht="19.5" customHeight="1">
      <c r="A62" s="97" t="s">
        <v>133</v>
      </c>
      <c r="B62" s="39" t="s">
        <v>134</v>
      </c>
      <c r="C62" s="56">
        <v>0</v>
      </c>
      <c r="D62" s="56">
        <v>95</v>
      </c>
      <c r="E62" s="56">
        <v>5</v>
      </c>
      <c r="F62" s="96" t="s">
        <v>20</v>
      </c>
      <c r="G62" s="96">
        <v>0.05</v>
      </c>
      <c r="H62" s="97"/>
      <c r="I62" s="47"/>
      <c r="J62" s="56"/>
      <c r="K62" s="48"/>
      <c r="L62" s="48"/>
      <c r="M62" s="170"/>
      <c r="N62" s="170"/>
    </row>
    <row r="63" spans="1:14" ht="19.5" customHeight="1">
      <c r="A63" s="97" t="s">
        <v>135</v>
      </c>
      <c r="B63" s="39" t="s">
        <v>136</v>
      </c>
      <c r="C63" s="56">
        <v>0</v>
      </c>
      <c r="D63" s="56">
        <v>1652</v>
      </c>
      <c r="E63" s="56">
        <v>0</v>
      </c>
      <c r="F63" s="96" t="s">
        <v>20</v>
      </c>
      <c r="G63" s="96">
        <v>0</v>
      </c>
      <c r="H63" s="97"/>
      <c r="I63" s="47"/>
      <c r="J63" s="56"/>
      <c r="K63" s="48"/>
      <c r="L63" s="48"/>
      <c r="M63" s="170"/>
      <c r="N63" s="170"/>
    </row>
    <row r="64" spans="1:14" ht="19.5" customHeight="1">
      <c r="A64" s="97" t="s">
        <v>137</v>
      </c>
      <c r="B64" s="39" t="s">
        <v>138</v>
      </c>
      <c r="C64" s="56">
        <v>0</v>
      </c>
      <c r="D64" s="56">
        <v>952</v>
      </c>
      <c r="E64" s="56">
        <v>0</v>
      </c>
      <c r="F64" s="96" t="s">
        <v>20</v>
      </c>
      <c r="G64" s="96">
        <v>0</v>
      </c>
      <c r="H64" s="97"/>
      <c r="I64" s="47"/>
      <c r="J64" s="56"/>
      <c r="K64" s="48"/>
      <c r="L64" s="48"/>
      <c r="M64" s="170"/>
      <c r="N64" s="170"/>
    </row>
    <row r="65" spans="1:14" ht="19.5" customHeight="1">
      <c r="A65" s="97" t="s">
        <v>139</v>
      </c>
      <c r="B65" s="39" t="s">
        <v>140</v>
      </c>
      <c r="C65" s="56">
        <v>0</v>
      </c>
      <c r="D65" s="56">
        <v>922</v>
      </c>
      <c r="E65" s="56">
        <v>0</v>
      </c>
      <c r="F65" s="96" t="s">
        <v>20</v>
      </c>
      <c r="G65" s="96">
        <v>0</v>
      </c>
      <c r="H65" s="97"/>
      <c r="I65" s="47"/>
      <c r="J65" s="56"/>
      <c r="K65" s="48"/>
      <c r="L65" s="48"/>
      <c r="M65" s="170"/>
      <c r="N65" s="170"/>
    </row>
    <row r="66" spans="1:14" ht="19.5" customHeight="1">
      <c r="A66" s="97" t="s">
        <v>141</v>
      </c>
      <c r="B66" s="39" t="s">
        <v>142</v>
      </c>
      <c r="C66" s="56">
        <v>0</v>
      </c>
      <c r="D66" s="56">
        <v>965</v>
      </c>
      <c r="E66" s="56">
        <v>0</v>
      </c>
      <c r="F66" s="96" t="s">
        <v>20</v>
      </c>
      <c r="G66" s="96">
        <v>0</v>
      </c>
      <c r="H66" s="97"/>
      <c r="I66" s="47"/>
      <c r="J66" s="56"/>
      <c r="K66" s="48"/>
      <c r="L66" s="48"/>
      <c r="M66" s="170"/>
      <c r="N66" s="170"/>
    </row>
    <row r="67" spans="1:14" ht="19.5" customHeight="1">
      <c r="A67" s="97" t="s">
        <v>143</v>
      </c>
      <c r="B67" s="39" t="s">
        <v>144</v>
      </c>
      <c r="C67" s="56">
        <v>90</v>
      </c>
      <c r="D67" s="56">
        <v>559</v>
      </c>
      <c r="E67" s="56">
        <v>150</v>
      </c>
      <c r="F67" s="96">
        <v>1.67</v>
      </c>
      <c r="G67" s="96">
        <v>0.27</v>
      </c>
      <c r="H67" s="97"/>
      <c r="I67" s="47"/>
      <c r="J67" s="56"/>
      <c r="K67" s="48"/>
      <c r="L67" s="48"/>
      <c r="M67" s="170"/>
      <c r="N67" s="170"/>
    </row>
    <row r="68" spans="1:14" ht="19.5" customHeight="1">
      <c r="A68" s="97" t="s">
        <v>145</v>
      </c>
      <c r="B68" s="39" t="s">
        <v>146</v>
      </c>
      <c r="C68" s="56">
        <v>0</v>
      </c>
      <c r="D68" s="56">
        <v>80</v>
      </c>
      <c r="E68" s="56">
        <v>0</v>
      </c>
      <c r="F68" s="96" t="s">
        <v>20</v>
      </c>
      <c r="G68" s="96">
        <v>0</v>
      </c>
      <c r="H68" s="97"/>
      <c r="I68" s="47"/>
      <c r="J68" s="56"/>
      <c r="K68" s="48"/>
      <c r="L68" s="48"/>
      <c r="M68" s="170"/>
      <c r="N68" s="170"/>
    </row>
    <row r="69" spans="1:14" ht="19.5" customHeight="1">
      <c r="A69" s="97" t="s">
        <v>147</v>
      </c>
      <c r="B69" s="39" t="s">
        <v>148</v>
      </c>
      <c r="C69" s="56">
        <v>0</v>
      </c>
      <c r="D69" s="56">
        <v>10</v>
      </c>
      <c r="E69" s="56">
        <v>0</v>
      </c>
      <c r="F69" s="96" t="s">
        <v>20</v>
      </c>
      <c r="G69" s="96">
        <v>0</v>
      </c>
      <c r="H69" s="97"/>
      <c r="I69" s="47"/>
      <c r="J69" s="56"/>
      <c r="K69" s="48"/>
      <c r="L69" s="48"/>
      <c r="M69" s="170"/>
      <c r="N69" s="170"/>
    </row>
    <row r="70" spans="1:14" ht="19.5" customHeight="1">
      <c r="A70" s="97" t="s">
        <v>149</v>
      </c>
      <c r="B70" s="39" t="s">
        <v>150</v>
      </c>
      <c r="C70" s="56">
        <v>0</v>
      </c>
      <c r="D70" s="56">
        <v>394</v>
      </c>
      <c r="E70" s="56">
        <v>0</v>
      </c>
      <c r="F70" s="96" t="s">
        <v>20</v>
      </c>
      <c r="G70" s="96">
        <v>0</v>
      </c>
      <c r="H70" s="97"/>
      <c r="I70" s="47"/>
      <c r="J70" s="56"/>
      <c r="K70" s="48"/>
      <c r="L70" s="48"/>
      <c r="M70" s="170"/>
      <c r="N70" s="170"/>
    </row>
    <row r="71" spans="1:14" ht="19.5" customHeight="1">
      <c r="A71" s="97" t="s">
        <v>151</v>
      </c>
      <c r="B71" s="39" t="s">
        <v>152</v>
      </c>
      <c r="C71" s="56">
        <v>0</v>
      </c>
      <c r="D71" s="56">
        <v>0</v>
      </c>
      <c r="E71" s="56">
        <v>0</v>
      </c>
      <c r="F71" s="96" t="s">
        <v>20</v>
      </c>
      <c r="G71" s="96" t="s">
        <v>20</v>
      </c>
      <c r="H71" s="97"/>
      <c r="I71" s="47"/>
      <c r="J71" s="56"/>
      <c r="K71" s="48"/>
      <c r="L71" s="48"/>
      <c r="M71" s="170"/>
      <c r="N71" s="170"/>
    </row>
    <row r="72" spans="1:14" ht="19.5" customHeight="1">
      <c r="A72" s="97" t="s">
        <v>153</v>
      </c>
      <c r="B72" s="39" t="s">
        <v>154</v>
      </c>
      <c r="C72" s="56">
        <v>0</v>
      </c>
      <c r="D72" s="56">
        <v>0</v>
      </c>
      <c r="E72" s="56">
        <v>0</v>
      </c>
      <c r="F72" s="96" t="s">
        <v>20</v>
      </c>
      <c r="G72" s="96" t="s">
        <v>20</v>
      </c>
      <c r="H72" s="97"/>
      <c r="I72" s="47"/>
      <c r="J72" s="56"/>
      <c r="K72" s="48"/>
      <c r="L72" s="48"/>
      <c r="M72" s="170"/>
      <c r="N72" s="170"/>
    </row>
    <row r="73" spans="1:14" ht="19.5" customHeight="1">
      <c r="A73" s="97" t="s">
        <v>155</v>
      </c>
      <c r="B73" s="39" t="s">
        <v>156</v>
      </c>
      <c r="C73" s="56">
        <v>0</v>
      </c>
      <c r="D73" s="56">
        <v>1895</v>
      </c>
      <c r="E73" s="56">
        <v>0</v>
      </c>
      <c r="F73" s="96" t="s">
        <v>20</v>
      </c>
      <c r="G73" s="96">
        <v>0</v>
      </c>
      <c r="H73" s="97"/>
      <c r="I73" s="47"/>
      <c r="J73" s="56"/>
      <c r="K73" s="48"/>
      <c r="L73" s="48"/>
      <c r="M73" s="170"/>
      <c r="N73" s="170"/>
    </row>
    <row r="74" spans="1:14" ht="19.5" customHeight="1">
      <c r="A74" s="97" t="s">
        <v>157</v>
      </c>
      <c r="B74" s="39" t="s">
        <v>158</v>
      </c>
      <c r="C74" s="56">
        <v>0</v>
      </c>
      <c r="D74" s="56">
        <v>0</v>
      </c>
      <c r="E74" s="56">
        <v>0</v>
      </c>
      <c r="F74" s="96" t="s">
        <v>20</v>
      </c>
      <c r="G74" s="96" t="s">
        <v>20</v>
      </c>
      <c r="H74" s="97"/>
      <c r="I74" s="47"/>
      <c r="J74" s="56"/>
      <c r="K74" s="48"/>
      <c r="L74" s="48"/>
      <c r="M74" s="170"/>
      <c r="N74" s="170"/>
    </row>
    <row r="75" spans="1:14" ht="19.5" customHeight="1">
      <c r="A75" s="97" t="s">
        <v>159</v>
      </c>
      <c r="B75" s="39" t="s">
        <v>160</v>
      </c>
      <c r="C75" s="56">
        <v>0</v>
      </c>
      <c r="D75" s="56">
        <v>0</v>
      </c>
      <c r="E75" s="56">
        <v>0</v>
      </c>
      <c r="F75" s="96" t="s">
        <v>20</v>
      </c>
      <c r="G75" s="96" t="s">
        <v>20</v>
      </c>
      <c r="H75" s="97"/>
      <c r="I75" s="47"/>
      <c r="J75" s="56"/>
      <c r="K75" s="48"/>
      <c r="L75" s="48"/>
      <c r="M75" s="170"/>
      <c r="N75" s="170"/>
    </row>
    <row r="76" spans="1:14" ht="19.5" customHeight="1">
      <c r="A76" s="97" t="s">
        <v>161</v>
      </c>
      <c r="B76" s="39" t="s">
        <v>162</v>
      </c>
      <c r="C76" s="56">
        <v>0</v>
      </c>
      <c r="D76" s="56">
        <v>0</v>
      </c>
      <c r="E76" s="56">
        <v>0</v>
      </c>
      <c r="F76" s="96" t="s">
        <v>20</v>
      </c>
      <c r="G76" s="96" t="s">
        <v>20</v>
      </c>
      <c r="H76" s="97"/>
      <c r="I76" s="47"/>
      <c r="J76" s="56"/>
      <c r="K76" s="48"/>
      <c r="L76" s="48"/>
      <c r="M76" s="170"/>
      <c r="N76" s="170"/>
    </row>
    <row r="77" spans="1:14" ht="19.5" customHeight="1">
      <c r="A77" s="97" t="s">
        <v>163</v>
      </c>
      <c r="B77" s="39" t="s">
        <v>164</v>
      </c>
      <c r="C77" s="54">
        <v>0</v>
      </c>
      <c r="D77" s="40">
        <v>0</v>
      </c>
      <c r="E77" s="40">
        <v>0</v>
      </c>
      <c r="F77" s="96" t="s">
        <v>20</v>
      </c>
      <c r="G77" s="96" t="s">
        <v>20</v>
      </c>
      <c r="H77" s="97" t="s">
        <v>165</v>
      </c>
      <c r="I77" s="39" t="s">
        <v>166</v>
      </c>
      <c r="J77" s="54">
        <v>13259</v>
      </c>
      <c r="K77" s="40">
        <v>31431</v>
      </c>
      <c r="L77" s="40">
        <v>14202</v>
      </c>
      <c r="M77" s="55">
        <v>1.071</v>
      </c>
      <c r="N77" s="55">
        <v>0.452</v>
      </c>
    </row>
    <row r="78" spans="1:14" ht="19.5" customHeight="1">
      <c r="A78" s="97" t="s">
        <v>167</v>
      </c>
      <c r="B78" s="39" t="s">
        <v>168</v>
      </c>
      <c r="C78" s="56">
        <v>0</v>
      </c>
      <c r="D78" s="56">
        <v>0</v>
      </c>
      <c r="E78" s="56">
        <v>0</v>
      </c>
      <c r="F78" s="96" t="s">
        <v>20</v>
      </c>
      <c r="G78" s="96" t="s">
        <v>20</v>
      </c>
      <c r="H78" s="97" t="s">
        <v>169</v>
      </c>
      <c r="I78" s="47" t="s">
        <v>170</v>
      </c>
      <c r="J78" s="56">
        <v>-3788</v>
      </c>
      <c r="K78" s="56">
        <v>-3788</v>
      </c>
      <c r="L78" s="56">
        <v>-3788</v>
      </c>
      <c r="M78" s="55">
        <v>1</v>
      </c>
      <c r="N78" s="55">
        <v>1</v>
      </c>
    </row>
    <row r="79" spans="1:14" ht="19.5" customHeight="1">
      <c r="A79" s="97" t="s">
        <v>171</v>
      </c>
      <c r="B79" s="39" t="s">
        <v>172</v>
      </c>
      <c r="C79" s="56">
        <v>0</v>
      </c>
      <c r="D79" s="56">
        <v>0</v>
      </c>
      <c r="E79" s="56">
        <v>0</v>
      </c>
      <c r="F79" s="96" t="s">
        <v>20</v>
      </c>
      <c r="G79" s="96" t="s">
        <v>20</v>
      </c>
      <c r="H79" s="97" t="s">
        <v>173</v>
      </c>
      <c r="I79" s="47" t="s">
        <v>174</v>
      </c>
      <c r="J79" s="56">
        <v>17047</v>
      </c>
      <c r="K79" s="56">
        <v>35219</v>
      </c>
      <c r="L79" s="56">
        <v>17990</v>
      </c>
      <c r="M79" s="55">
        <v>1.055</v>
      </c>
      <c r="N79" s="55">
        <v>0.511</v>
      </c>
    </row>
    <row r="80" spans="1:14" ht="19.5" customHeight="1">
      <c r="A80" s="97" t="s">
        <v>175</v>
      </c>
      <c r="B80" s="39" t="s">
        <v>176</v>
      </c>
      <c r="C80" s="54">
        <v>32806</v>
      </c>
      <c r="D80" s="40">
        <v>32806</v>
      </c>
      <c r="E80" s="40">
        <v>21291</v>
      </c>
      <c r="F80" s="96">
        <v>0.65</v>
      </c>
      <c r="G80" s="96">
        <v>0.65</v>
      </c>
      <c r="H80" s="97" t="s">
        <v>177</v>
      </c>
      <c r="I80" s="47" t="s">
        <v>178</v>
      </c>
      <c r="J80" s="54">
        <v>0</v>
      </c>
      <c r="K80" s="40">
        <v>15958</v>
      </c>
      <c r="L80" s="40">
        <v>0</v>
      </c>
      <c r="M80" s="55" t="s">
        <v>20</v>
      </c>
      <c r="N80" s="55">
        <v>0</v>
      </c>
    </row>
    <row r="81" spans="1:14" ht="19.5" customHeight="1">
      <c r="A81" s="97" t="s">
        <v>179</v>
      </c>
      <c r="B81" s="39" t="s">
        <v>180</v>
      </c>
      <c r="C81" s="56">
        <v>32806</v>
      </c>
      <c r="D81" s="56">
        <v>32806</v>
      </c>
      <c r="E81" s="56">
        <v>21291</v>
      </c>
      <c r="F81" s="96">
        <v>0.65</v>
      </c>
      <c r="G81" s="96">
        <v>0.65</v>
      </c>
      <c r="H81" s="97" t="s">
        <v>181</v>
      </c>
      <c r="I81" s="47" t="s">
        <v>182</v>
      </c>
      <c r="J81" s="56">
        <v>0</v>
      </c>
      <c r="K81" s="56">
        <v>15958</v>
      </c>
      <c r="L81" s="56">
        <v>0</v>
      </c>
      <c r="M81" s="55" t="s">
        <v>20</v>
      </c>
      <c r="N81" s="55">
        <v>0</v>
      </c>
    </row>
    <row r="82" spans="1:14" ht="19.5" customHeight="1">
      <c r="A82" s="99"/>
      <c r="B82" s="100"/>
      <c r="C82" s="101"/>
      <c r="D82" s="101"/>
      <c r="E82" s="101"/>
      <c r="F82" s="96"/>
      <c r="G82" s="96"/>
      <c r="H82" s="171" t="s">
        <v>183</v>
      </c>
      <c r="I82" s="47" t="s">
        <v>184</v>
      </c>
      <c r="J82" s="54">
        <v>0</v>
      </c>
      <c r="K82" s="40">
        <v>21291</v>
      </c>
      <c r="L82" s="40">
        <v>0</v>
      </c>
      <c r="M82" s="55" t="s">
        <v>20</v>
      </c>
      <c r="N82" s="55">
        <v>0</v>
      </c>
    </row>
    <row r="83" spans="1:14" ht="19.5" customHeight="1">
      <c r="A83" s="99"/>
      <c r="B83" s="100"/>
      <c r="C83" s="101"/>
      <c r="D83" s="101"/>
      <c r="E83" s="101"/>
      <c r="F83" s="96"/>
      <c r="G83" s="96"/>
      <c r="H83" s="171" t="s">
        <v>185</v>
      </c>
      <c r="I83" s="47" t="s">
        <v>186</v>
      </c>
      <c r="J83" s="56">
        <v>0</v>
      </c>
      <c r="K83" s="56">
        <v>21291</v>
      </c>
      <c r="L83" s="56">
        <v>0</v>
      </c>
      <c r="M83" s="55" t="s">
        <v>20</v>
      </c>
      <c r="N83" s="55">
        <v>0</v>
      </c>
    </row>
    <row r="84" spans="1:14" ht="19.5" customHeight="1">
      <c r="A84" s="97" t="s">
        <v>187</v>
      </c>
      <c r="B84" s="39" t="s">
        <v>188</v>
      </c>
      <c r="C84" s="54">
        <v>354</v>
      </c>
      <c r="D84" s="40">
        <v>2810</v>
      </c>
      <c r="E84" s="40">
        <v>355</v>
      </c>
      <c r="F84" s="96">
        <v>1</v>
      </c>
      <c r="G84" s="96">
        <v>0.13</v>
      </c>
      <c r="H84" s="97" t="s">
        <v>189</v>
      </c>
      <c r="I84" s="47" t="s">
        <v>190</v>
      </c>
      <c r="J84" s="54">
        <v>0</v>
      </c>
      <c r="K84" s="40">
        <v>0</v>
      </c>
      <c r="L84" s="40">
        <v>0</v>
      </c>
      <c r="M84" s="55" t="s">
        <v>20</v>
      </c>
      <c r="N84" s="55" t="s">
        <v>20</v>
      </c>
    </row>
    <row r="85" spans="1:14" ht="19.5" customHeight="1">
      <c r="A85" s="97" t="s">
        <v>191</v>
      </c>
      <c r="B85" s="39" t="s">
        <v>192</v>
      </c>
      <c r="C85" s="54">
        <v>354</v>
      </c>
      <c r="D85" s="40">
        <v>2810</v>
      </c>
      <c r="E85" s="40">
        <v>355</v>
      </c>
      <c r="F85" s="96">
        <v>1</v>
      </c>
      <c r="G85" s="96">
        <v>0.13</v>
      </c>
      <c r="H85" s="97" t="s">
        <v>193</v>
      </c>
      <c r="I85" s="47" t="s">
        <v>194</v>
      </c>
      <c r="J85" s="56">
        <v>0</v>
      </c>
      <c r="K85" s="56">
        <v>0</v>
      </c>
      <c r="L85" s="56">
        <v>0</v>
      </c>
      <c r="M85" s="55" t="s">
        <v>20</v>
      </c>
      <c r="N85" s="55" t="s">
        <v>20</v>
      </c>
    </row>
    <row r="86" spans="1:14" ht="19.5" customHeight="1">
      <c r="A86" s="97" t="s">
        <v>195</v>
      </c>
      <c r="B86" s="39" t="s">
        <v>196</v>
      </c>
      <c r="C86" s="56">
        <v>0</v>
      </c>
      <c r="D86" s="56">
        <v>2455</v>
      </c>
      <c r="E86" s="56">
        <v>0</v>
      </c>
      <c r="F86" s="96" t="s">
        <v>20</v>
      </c>
      <c r="G86" s="96">
        <v>0</v>
      </c>
      <c r="H86" s="97" t="s">
        <v>197</v>
      </c>
      <c r="I86" s="47" t="s">
        <v>198</v>
      </c>
      <c r="J86" s="56">
        <v>0</v>
      </c>
      <c r="K86" s="56">
        <v>0</v>
      </c>
      <c r="L86" s="56">
        <v>0</v>
      </c>
      <c r="M86" s="55" t="s">
        <v>20</v>
      </c>
      <c r="N86" s="55" t="s">
        <v>20</v>
      </c>
    </row>
    <row r="87" spans="1:14" ht="19.5" customHeight="1">
      <c r="A87" s="97" t="s">
        <v>199</v>
      </c>
      <c r="B87" s="39" t="s">
        <v>200</v>
      </c>
      <c r="C87" s="56">
        <v>354</v>
      </c>
      <c r="D87" s="56">
        <v>355</v>
      </c>
      <c r="E87" s="56">
        <v>355</v>
      </c>
      <c r="F87" s="96">
        <v>1</v>
      </c>
      <c r="G87" s="96">
        <v>1</v>
      </c>
      <c r="H87" s="97" t="s">
        <v>201</v>
      </c>
      <c r="I87" s="47" t="s">
        <v>202</v>
      </c>
      <c r="J87" s="56">
        <v>0</v>
      </c>
      <c r="K87" s="56">
        <v>0</v>
      </c>
      <c r="L87" s="56">
        <v>0</v>
      </c>
      <c r="M87" s="55" t="s">
        <v>20</v>
      </c>
      <c r="N87" s="55" t="s">
        <v>20</v>
      </c>
    </row>
    <row r="88" spans="1:14" ht="19.5" customHeight="1">
      <c r="A88" s="97" t="s">
        <v>203</v>
      </c>
      <c r="B88" s="39" t="s">
        <v>204</v>
      </c>
      <c r="C88" s="56">
        <v>0</v>
      </c>
      <c r="D88" s="56">
        <v>0</v>
      </c>
      <c r="E88" s="56">
        <v>0</v>
      </c>
      <c r="F88" s="96" t="s">
        <v>20</v>
      </c>
      <c r="G88" s="96" t="s">
        <v>20</v>
      </c>
      <c r="H88" s="97" t="s">
        <v>205</v>
      </c>
      <c r="I88" s="47" t="s">
        <v>206</v>
      </c>
      <c r="J88" s="56">
        <v>0</v>
      </c>
      <c r="K88" s="56">
        <v>0</v>
      </c>
      <c r="L88" s="56">
        <v>0</v>
      </c>
      <c r="M88" s="55" t="s">
        <v>20</v>
      </c>
      <c r="N88" s="55" t="s">
        <v>20</v>
      </c>
    </row>
    <row r="89" spans="1:14" ht="19.5" customHeight="1">
      <c r="A89" s="97" t="s">
        <v>207</v>
      </c>
      <c r="B89" s="39" t="s">
        <v>208</v>
      </c>
      <c r="C89" s="54">
        <v>0</v>
      </c>
      <c r="D89" s="40">
        <v>19411</v>
      </c>
      <c r="E89" s="40">
        <v>0</v>
      </c>
      <c r="F89" s="96" t="s">
        <v>20</v>
      </c>
      <c r="G89" s="96">
        <v>0</v>
      </c>
      <c r="H89" s="97" t="s">
        <v>209</v>
      </c>
      <c r="I89" s="47" t="s">
        <v>210</v>
      </c>
      <c r="J89" s="56">
        <v>0</v>
      </c>
      <c r="K89" s="56">
        <v>72</v>
      </c>
      <c r="L89" s="56">
        <v>0</v>
      </c>
      <c r="M89" s="55" t="s">
        <v>20</v>
      </c>
      <c r="N89" s="55">
        <v>0</v>
      </c>
    </row>
    <row r="90" spans="1:14" ht="19.5" customHeight="1">
      <c r="A90" s="97" t="s">
        <v>211</v>
      </c>
      <c r="B90" s="39" t="s">
        <v>212</v>
      </c>
      <c r="C90" s="54">
        <v>0</v>
      </c>
      <c r="D90" s="40">
        <v>19411</v>
      </c>
      <c r="E90" s="40">
        <v>0</v>
      </c>
      <c r="F90" s="96" t="s">
        <v>20</v>
      </c>
      <c r="G90" s="96">
        <v>0</v>
      </c>
      <c r="H90" s="97" t="s">
        <v>213</v>
      </c>
      <c r="I90" s="47" t="s">
        <v>214</v>
      </c>
      <c r="J90" s="56">
        <v>0</v>
      </c>
      <c r="K90" s="56">
        <v>0</v>
      </c>
      <c r="L90" s="56">
        <v>0</v>
      </c>
      <c r="M90" s="55" t="s">
        <v>20</v>
      </c>
      <c r="N90" s="55" t="s">
        <v>20</v>
      </c>
    </row>
    <row r="91" spans="1:14" ht="19.5" customHeight="1">
      <c r="A91" s="97" t="s">
        <v>215</v>
      </c>
      <c r="B91" s="39" t="s">
        <v>216</v>
      </c>
      <c r="C91" s="56">
        <v>0</v>
      </c>
      <c r="D91" s="56">
        <v>19411</v>
      </c>
      <c r="E91" s="56">
        <v>0</v>
      </c>
      <c r="F91" s="96" t="s">
        <v>20</v>
      </c>
      <c r="G91" s="96">
        <v>0</v>
      </c>
      <c r="H91" s="97" t="s">
        <v>217</v>
      </c>
      <c r="I91" s="47" t="s">
        <v>218</v>
      </c>
      <c r="J91" s="54">
        <v>0</v>
      </c>
      <c r="K91" s="40">
        <v>0</v>
      </c>
      <c r="L91" s="40">
        <v>0</v>
      </c>
      <c r="M91" s="55" t="s">
        <v>20</v>
      </c>
      <c r="N91" s="55" t="s">
        <v>20</v>
      </c>
    </row>
    <row r="92" spans="1:14" ht="19.5" customHeight="1">
      <c r="A92" s="97" t="s">
        <v>219</v>
      </c>
      <c r="B92" s="39" t="s">
        <v>220</v>
      </c>
      <c r="C92" s="56">
        <v>0</v>
      </c>
      <c r="D92" s="56">
        <v>0</v>
      </c>
      <c r="E92" s="56">
        <v>0</v>
      </c>
      <c r="F92" s="96" t="s">
        <v>20</v>
      </c>
      <c r="G92" s="96" t="s">
        <v>20</v>
      </c>
      <c r="H92" s="97" t="s">
        <v>221</v>
      </c>
      <c r="I92" s="47" t="s">
        <v>222</v>
      </c>
      <c r="J92" s="56">
        <v>0</v>
      </c>
      <c r="K92" s="56">
        <v>0</v>
      </c>
      <c r="L92" s="56">
        <v>0</v>
      </c>
      <c r="M92" s="55" t="s">
        <v>20</v>
      </c>
      <c r="N92" s="55" t="s">
        <v>20</v>
      </c>
    </row>
    <row r="93" spans="1:14" ht="19.5" customHeight="1">
      <c r="A93" s="97" t="s">
        <v>223</v>
      </c>
      <c r="B93" s="39" t="s">
        <v>224</v>
      </c>
      <c r="C93" s="56">
        <v>0</v>
      </c>
      <c r="D93" s="56">
        <v>0</v>
      </c>
      <c r="E93" s="56">
        <v>0</v>
      </c>
      <c r="F93" s="96" t="s">
        <v>20</v>
      </c>
      <c r="G93" s="96" t="s">
        <v>20</v>
      </c>
      <c r="H93" s="97" t="s">
        <v>225</v>
      </c>
      <c r="I93" s="47" t="s">
        <v>226</v>
      </c>
      <c r="J93" s="56">
        <v>0</v>
      </c>
      <c r="K93" s="56">
        <v>0</v>
      </c>
      <c r="L93" s="56">
        <v>0</v>
      </c>
      <c r="M93" s="55" t="s">
        <v>20</v>
      </c>
      <c r="N93" s="55" t="s">
        <v>20</v>
      </c>
    </row>
    <row r="94" spans="1:14" ht="19.5" customHeight="1">
      <c r="A94" s="97" t="s">
        <v>227</v>
      </c>
      <c r="B94" s="39" t="s">
        <v>228</v>
      </c>
      <c r="C94" s="56">
        <v>0</v>
      </c>
      <c r="D94" s="56">
        <v>0</v>
      </c>
      <c r="E94" s="56">
        <v>0</v>
      </c>
      <c r="F94" s="96" t="s">
        <v>20</v>
      </c>
      <c r="G94" s="96" t="s">
        <v>20</v>
      </c>
      <c r="H94" s="97" t="s">
        <v>229</v>
      </c>
      <c r="I94" s="47" t="s">
        <v>230</v>
      </c>
      <c r="J94" s="56">
        <v>0</v>
      </c>
      <c r="K94" s="56">
        <v>0</v>
      </c>
      <c r="L94" s="56">
        <v>0</v>
      </c>
      <c r="M94" s="55" t="s">
        <v>20</v>
      </c>
      <c r="N94" s="55" t="s">
        <v>20</v>
      </c>
    </row>
    <row r="95" spans="1:14" ht="19.5" customHeight="1">
      <c r="A95" s="97" t="s">
        <v>231</v>
      </c>
      <c r="B95" s="39" t="s">
        <v>232</v>
      </c>
      <c r="C95" s="56">
        <v>0</v>
      </c>
      <c r="D95" s="56">
        <v>497</v>
      </c>
      <c r="E95" s="56">
        <v>0</v>
      </c>
      <c r="F95" s="96" t="s">
        <v>20</v>
      </c>
      <c r="G95" s="96">
        <v>0</v>
      </c>
      <c r="H95" s="97" t="s">
        <v>233</v>
      </c>
      <c r="I95" s="47" t="s">
        <v>234</v>
      </c>
      <c r="J95" s="56">
        <v>0</v>
      </c>
      <c r="K95" s="56">
        <v>0</v>
      </c>
      <c r="L95" s="56">
        <v>0</v>
      </c>
      <c r="M95" s="55" t="s">
        <v>20</v>
      </c>
      <c r="N95" s="55" t="s">
        <v>20</v>
      </c>
    </row>
    <row r="96" spans="1:14" ht="19.5" customHeight="1">
      <c r="A96" s="97" t="s">
        <v>235</v>
      </c>
      <c r="B96" s="39" t="s">
        <v>236</v>
      </c>
      <c r="C96" s="54">
        <v>0</v>
      </c>
      <c r="D96" s="40">
        <v>0</v>
      </c>
      <c r="E96" s="40">
        <v>0</v>
      </c>
      <c r="F96" s="96" t="s">
        <v>20</v>
      </c>
      <c r="G96" s="96" t="s">
        <v>20</v>
      </c>
      <c r="H96" s="97"/>
      <c r="I96" s="47"/>
      <c r="J96" s="56"/>
      <c r="K96" s="48"/>
      <c r="L96" s="48"/>
      <c r="M96" s="170"/>
      <c r="N96" s="170"/>
    </row>
    <row r="97" spans="1:14" ht="19.5" customHeight="1">
      <c r="A97" s="97" t="s">
        <v>237</v>
      </c>
      <c r="B97" s="39" t="s">
        <v>238</v>
      </c>
      <c r="C97" s="56">
        <v>0</v>
      </c>
      <c r="D97" s="56">
        <v>0</v>
      </c>
      <c r="E97" s="56">
        <v>0</v>
      </c>
      <c r="F97" s="96" t="s">
        <v>20</v>
      </c>
      <c r="G97" s="96" t="s">
        <v>20</v>
      </c>
      <c r="H97" s="97"/>
      <c r="I97" s="47"/>
      <c r="J97" s="56"/>
      <c r="K97" s="48"/>
      <c r="L97" s="48"/>
      <c r="M97" s="170"/>
      <c r="N97" s="170"/>
    </row>
    <row r="98" spans="1:14" ht="19.5" customHeight="1">
      <c r="A98" s="97" t="s">
        <v>239</v>
      </c>
      <c r="B98" s="39" t="s">
        <v>240</v>
      </c>
      <c r="C98" s="56">
        <v>0</v>
      </c>
      <c r="D98" s="56">
        <v>0</v>
      </c>
      <c r="E98" s="56">
        <v>0</v>
      </c>
      <c r="F98" s="96" t="s">
        <v>20</v>
      </c>
      <c r="G98" s="96" t="s">
        <v>20</v>
      </c>
      <c r="H98" s="97"/>
      <c r="I98" s="47"/>
      <c r="J98" s="56"/>
      <c r="K98" s="48"/>
      <c r="L98" s="48"/>
      <c r="M98" s="170"/>
      <c r="N98" s="170"/>
    </row>
    <row r="99" spans="1:14" ht="19.5" customHeight="1">
      <c r="A99" s="97" t="s">
        <v>241</v>
      </c>
      <c r="B99" s="39" t="s">
        <v>242</v>
      </c>
      <c r="C99" s="56">
        <v>0</v>
      </c>
      <c r="D99" s="56">
        <v>0</v>
      </c>
      <c r="E99" s="56">
        <v>0</v>
      </c>
      <c r="F99" s="96" t="s">
        <v>20</v>
      </c>
      <c r="G99" s="96" t="s">
        <v>20</v>
      </c>
      <c r="H99" s="97"/>
      <c r="I99" s="47"/>
      <c r="J99" s="56"/>
      <c r="K99" s="48"/>
      <c r="L99" s="48"/>
      <c r="M99" s="170"/>
      <c r="N99" s="170"/>
    </row>
    <row r="100" spans="1:14" ht="19.5" customHeight="1">
      <c r="A100" s="97" t="s">
        <v>243</v>
      </c>
      <c r="B100" s="39" t="s">
        <v>244</v>
      </c>
      <c r="C100" s="56">
        <v>0</v>
      </c>
      <c r="D100" s="56">
        <v>0</v>
      </c>
      <c r="E100" s="56">
        <v>0</v>
      </c>
      <c r="F100" s="96" t="s">
        <v>20</v>
      </c>
      <c r="G100" s="96" t="s">
        <v>20</v>
      </c>
      <c r="H100" s="97"/>
      <c r="I100" s="47"/>
      <c r="J100" s="56"/>
      <c r="K100" s="48"/>
      <c r="L100" s="48"/>
      <c r="M100" s="170"/>
      <c r="N100" s="170"/>
    </row>
    <row r="101" spans="1:14" ht="19.5" customHeight="1">
      <c r="A101" s="97"/>
      <c r="B101" s="39"/>
      <c r="C101" s="56"/>
      <c r="D101" s="48"/>
      <c r="E101" s="48"/>
      <c r="F101" s="96"/>
      <c r="G101" s="96"/>
      <c r="H101" s="97"/>
      <c r="I101" s="47"/>
      <c r="J101" s="56"/>
      <c r="K101" s="48"/>
      <c r="L101" s="48"/>
      <c r="M101" s="170"/>
      <c r="N101" s="170"/>
    </row>
    <row r="102" spans="1:14" ht="19.5" customHeight="1">
      <c r="A102" s="97" t="s">
        <v>245</v>
      </c>
      <c r="B102" s="39" t="s">
        <v>246</v>
      </c>
      <c r="C102" s="54">
        <v>0</v>
      </c>
      <c r="D102" s="40">
        <v>0</v>
      </c>
      <c r="E102" s="40">
        <v>0</v>
      </c>
      <c r="F102" s="96" t="s">
        <v>20</v>
      </c>
      <c r="G102" s="96" t="s">
        <v>20</v>
      </c>
      <c r="H102" s="97"/>
      <c r="I102" s="47"/>
      <c r="J102" s="56"/>
      <c r="K102" s="48"/>
      <c r="L102" s="48"/>
      <c r="M102" s="170"/>
      <c r="N102" s="170"/>
    </row>
    <row r="103" spans="1:14" ht="15">
      <c r="A103" s="97" t="s">
        <v>247</v>
      </c>
      <c r="B103" s="39" t="s">
        <v>248</v>
      </c>
      <c r="C103" s="54">
        <v>0</v>
      </c>
      <c r="D103" s="40">
        <v>0</v>
      </c>
      <c r="E103" s="40">
        <v>0</v>
      </c>
      <c r="F103" s="96" t="s">
        <v>20</v>
      </c>
      <c r="G103" s="96" t="s">
        <v>20</v>
      </c>
      <c r="H103" s="97" t="s">
        <v>249</v>
      </c>
      <c r="I103" s="39" t="s">
        <v>250</v>
      </c>
      <c r="J103" s="54">
        <v>4053</v>
      </c>
      <c r="K103" s="40">
        <v>18237</v>
      </c>
      <c r="L103" s="40">
        <v>3209</v>
      </c>
      <c r="M103" s="55">
        <v>0.792</v>
      </c>
      <c r="N103" s="55">
        <v>0.176</v>
      </c>
    </row>
    <row r="104" spans="1:14" ht="15">
      <c r="A104" s="97" t="s">
        <v>251</v>
      </c>
      <c r="B104" s="39" t="s">
        <v>252</v>
      </c>
      <c r="C104" s="54">
        <v>0</v>
      </c>
      <c r="D104" s="40">
        <v>0</v>
      </c>
      <c r="E104" s="40">
        <v>0</v>
      </c>
      <c r="F104" s="96" t="s">
        <v>20</v>
      </c>
      <c r="G104" s="96" t="s">
        <v>20</v>
      </c>
      <c r="H104" s="97" t="s">
        <v>253</v>
      </c>
      <c r="I104" s="47" t="s">
        <v>254</v>
      </c>
      <c r="J104" s="54">
        <v>4053</v>
      </c>
      <c r="K104" s="40">
        <v>18237</v>
      </c>
      <c r="L104" s="40">
        <v>3209</v>
      </c>
      <c r="M104" s="55">
        <v>0.792</v>
      </c>
      <c r="N104" s="55">
        <v>0.176</v>
      </c>
    </row>
    <row r="105" spans="1:14" ht="15">
      <c r="A105" s="97" t="s">
        <v>255</v>
      </c>
      <c r="B105" s="39" t="s">
        <v>256</v>
      </c>
      <c r="C105" s="56">
        <v>0</v>
      </c>
      <c r="D105" s="56">
        <v>0</v>
      </c>
      <c r="E105" s="56">
        <v>0</v>
      </c>
      <c r="F105" s="96" t="s">
        <v>20</v>
      </c>
      <c r="G105" s="96" t="s">
        <v>20</v>
      </c>
      <c r="H105" s="97" t="s">
        <v>257</v>
      </c>
      <c r="I105" s="47" t="s">
        <v>258</v>
      </c>
      <c r="J105" s="56">
        <v>4053</v>
      </c>
      <c r="K105" s="56">
        <v>4053</v>
      </c>
      <c r="L105" s="56">
        <v>3209</v>
      </c>
      <c r="M105" s="55">
        <v>0.792</v>
      </c>
      <c r="N105" s="55">
        <v>0.792</v>
      </c>
    </row>
    <row r="106" spans="1:14" ht="15">
      <c r="A106" s="97" t="s">
        <v>259</v>
      </c>
      <c r="B106" s="39" t="s">
        <v>260</v>
      </c>
      <c r="C106" s="56">
        <v>0</v>
      </c>
      <c r="D106" s="56">
        <v>0</v>
      </c>
      <c r="E106" s="56">
        <v>0</v>
      </c>
      <c r="F106" s="96" t="s">
        <v>20</v>
      </c>
      <c r="G106" s="96" t="s">
        <v>20</v>
      </c>
      <c r="H106" s="97" t="s">
        <v>261</v>
      </c>
      <c r="I106" s="47" t="s">
        <v>262</v>
      </c>
      <c r="J106" s="56">
        <v>0</v>
      </c>
      <c r="K106" s="56">
        <v>0</v>
      </c>
      <c r="L106" s="56">
        <v>0</v>
      </c>
      <c r="M106" s="55" t="s">
        <v>20</v>
      </c>
      <c r="N106" s="55" t="s">
        <v>20</v>
      </c>
    </row>
    <row r="107" spans="1:14" ht="15">
      <c r="A107" s="97" t="s">
        <v>263</v>
      </c>
      <c r="B107" s="39" t="s">
        <v>264</v>
      </c>
      <c r="C107" s="56">
        <v>0</v>
      </c>
      <c r="D107" s="56">
        <v>0</v>
      </c>
      <c r="E107" s="56">
        <v>0</v>
      </c>
      <c r="F107" s="96" t="s">
        <v>20</v>
      </c>
      <c r="G107" s="96" t="s">
        <v>20</v>
      </c>
      <c r="H107" s="97" t="s">
        <v>265</v>
      </c>
      <c r="I107" s="47" t="s">
        <v>266</v>
      </c>
      <c r="J107" s="56">
        <v>0</v>
      </c>
      <c r="K107" s="56">
        <v>0</v>
      </c>
      <c r="L107" s="56">
        <v>0</v>
      </c>
      <c r="M107" s="55" t="s">
        <v>20</v>
      </c>
      <c r="N107" s="55" t="s">
        <v>20</v>
      </c>
    </row>
    <row r="108" spans="1:14" ht="15">
      <c r="A108" s="97" t="s">
        <v>267</v>
      </c>
      <c r="B108" s="39" t="s">
        <v>268</v>
      </c>
      <c r="C108" s="56">
        <v>0</v>
      </c>
      <c r="D108" s="56">
        <v>0</v>
      </c>
      <c r="E108" s="56">
        <v>0</v>
      </c>
      <c r="F108" s="96" t="s">
        <v>20</v>
      </c>
      <c r="G108" s="96" t="s">
        <v>20</v>
      </c>
      <c r="H108" s="97" t="s">
        <v>269</v>
      </c>
      <c r="I108" s="47" t="s">
        <v>270</v>
      </c>
      <c r="J108" s="56">
        <v>0</v>
      </c>
      <c r="K108" s="56">
        <v>14184</v>
      </c>
      <c r="L108" s="56">
        <v>0</v>
      </c>
      <c r="M108" s="55" t="s">
        <v>20</v>
      </c>
      <c r="N108" s="55">
        <v>0</v>
      </c>
    </row>
    <row r="109" spans="1:14" ht="15">
      <c r="A109" s="97"/>
      <c r="B109" s="39"/>
      <c r="C109" s="56"/>
      <c r="D109" s="48"/>
      <c r="E109" s="48"/>
      <c r="F109" s="102"/>
      <c r="G109" s="102"/>
      <c r="H109" s="97"/>
      <c r="I109" s="47"/>
      <c r="J109" s="56"/>
      <c r="K109" s="48"/>
      <c r="L109" s="48"/>
      <c r="M109" s="170"/>
      <c r="N109" s="170"/>
    </row>
    <row r="110" spans="1:14" ht="15">
      <c r="A110" s="97"/>
      <c r="B110" s="39"/>
      <c r="C110" s="56"/>
      <c r="D110" s="48"/>
      <c r="E110" s="48"/>
      <c r="F110" s="102"/>
      <c r="G110" s="102"/>
      <c r="H110" s="97"/>
      <c r="I110" s="47"/>
      <c r="J110" s="56"/>
      <c r="K110" s="48"/>
      <c r="L110" s="48"/>
      <c r="M110" s="170"/>
      <c r="N110" s="170"/>
    </row>
    <row r="111" spans="1:14" ht="15">
      <c r="A111" s="47"/>
      <c r="B111" s="50" t="s">
        <v>271</v>
      </c>
      <c r="C111" s="54">
        <v>164704</v>
      </c>
      <c r="D111" s="40">
        <v>224074</v>
      </c>
      <c r="E111" s="40">
        <v>168326</v>
      </c>
      <c r="F111" s="96">
        <v>1.02</v>
      </c>
      <c r="G111" s="96">
        <v>0.75</v>
      </c>
      <c r="H111" s="47"/>
      <c r="I111" s="50" t="s">
        <v>272</v>
      </c>
      <c r="J111" s="54">
        <v>164704</v>
      </c>
      <c r="K111" s="40">
        <v>224074</v>
      </c>
      <c r="L111" s="40">
        <v>168326</v>
      </c>
      <c r="M111" s="55">
        <v>1.022</v>
      </c>
      <c r="N111" s="55">
        <v>0.751</v>
      </c>
    </row>
  </sheetData>
  <sheetProtection/>
  <protectedRanges>
    <protectedRange sqref="F30:F50" name="F31:F51"/>
  </protectedRanges>
  <mergeCells count="15">
    <mergeCell ref="A1:N1"/>
    <mergeCell ref="G2:H2"/>
    <mergeCell ref="M2:N2"/>
    <mergeCell ref="A3:G3"/>
    <mergeCell ref="H3:N3"/>
    <mergeCell ref="E4:G4"/>
    <mergeCell ref="L4:N4"/>
    <mergeCell ref="A4:A5"/>
    <mergeCell ref="B4:B5"/>
    <mergeCell ref="C4:C5"/>
    <mergeCell ref="D4:D5"/>
    <mergeCell ref="H4:H5"/>
    <mergeCell ref="I4:I5"/>
    <mergeCell ref="J4:J5"/>
    <mergeCell ref="K4:K5"/>
  </mergeCells>
  <conditionalFormatting sqref="A3:A102">
    <cfRule type="expression" priority="2" dxfId="0" stopIfTrue="1">
      <formula>AND(COUNTIF($A$3:$A$102,A3)&gt;1,NOT(ISBLANK(A3)))</formula>
    </cfRule>
  </conditionalFormatting>
  <conditionalFormatting sqref="H3:H102">
    <cfRule type="expression" priority="1" dxfId="0" stopIfTrue="1">
      <formula>AND(COUNTIF($H$3:$H$102,H3)&gt;1,NOT(ISBLANK(H3)))</formula>
    </cfRule>
  </conditionalFormatting>
  <printOptions horizontalCentered="1"/>
  <pageMargins left="1.1" right="1.1" top="1.46" bottom="1.3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E10"/>
  <sheetViews>
    <sheetView showZeros="0" workbookViewId="0" topLeftCell="A1">
      <selection activeCell="C12" sqref="C12"/>
    </sheetView>
  </sheetViews>
  <sheetFormatPr defaultColWidth="13.375" defaultRowHeight="32.25" customHeight="1"/>
  <cols>
    <col min="1" max="1" width="37.375" style="0" customWidth="1"/>
    <col min="2" max="2" width="17.00390625" style="0" customWidth="1"/>
    <col min="3" max="3" width="23.125" style="0" customWidth="1"/>
    <col min="5" max="6" width="24.75390625" style="0" customWidth="1"/>
  </cols>
  <sheetData>
    <row r="1" spans="1:3" ht="36.75" customHeight="1">
      <c r="A1" s="1" t="s">
        <v>2728</v>
      </c>
      <c r="B1" s="2"/>
      <c r="C1" s="2"/>
    </row>
    <row r="2" ht="24.75" customHeight="1">
      <c r="C2" s="3" t="s">
        <v>1</v>
      </c>
    </row>
    <row r="3" spans="1:5" ht="27.75" customHeight="1">
      <c r="A3" s="4" t="s">
        <v>2729</v>
      </c>
      <c r="B3" s="4" t="s">
        <v>8</v>
      </c>
      <c r="C3" s="4" t="s">
        <v>2730</v>
      </c>
      <c r="D3" s="11"/>
      <c r="E3" s="11"/>
    </row>
    <row r="4" spans="1:5" ht="36.75" customHeight="1">
      <c r="A4" s="4" t="s">
        <v>2731</v>
      </c>
      <c r="B4" s="9">
        <v>36846</v>
      </c>
      <c r="C4" s="9"/>
      <c r="D4" s="84"/>
      <c r="E4" s="11"/>
    </row>
    <row r="5" spans="1:5" ht="36.75" customHeight="1">
      <c r="A5" s="4" t="s">
        <v>2732</v>
      </c>
      <c r="B5" s="9"/>
      <c r="C5" s="9">
        <v>35873</v>
      </c>
      <c r="D5" s="85"/>
      <c r="E5" s="86"/>
    </row>
    <row r="6" spans="1:5" ht="36.75" customHeight="1">
      <c r="A6" s="4" t="s">
        <v>2733</v>
      </c>
      <c r="B6" s="9">
        <v>52375</v>
      </c>
      <c r="C6" s="9"/>
      <c r="D6" s="84"/>
      <c r="E6" s="11"/>
    </row>
    <row r="7" spans="1:5" ht="36.75" customHeight="1">
      <c r="A7" s="4" t="s">
        <v>2734</v>
      </c>
      <c r="B7" s="9"/>
      <c r="C7" s="9">
        <f>1327+14184+3900</f>
        <v>19411</v>
      </c>
      <c r="D7" s="87"/>
      <c r="E7" s="11"/>
    </row>
    <row r="8" spans="1:5" ht="36.75" customHeight="1">
      <c r="A8" s="4" t="s">
        <v>2735</v>
      </c>
      <c r="B8" s="9"/>
      <c r="C8" s="9">
        <v>4053</v>
      </c>
      <c r="D8" s="12"/>
      <c r="E8" s="11"/>
    </row>
    <row r="9" spans="1:5" ht="36.75" customHeight="1">
      <c r="A9" s="4" t="s">
        <v>2736</v>
      </c>
      <c r="B9" s="9"/>
      <c r="C9" s="9">
        <v>51231</v>
      </c>
      <c r="D9" s="88"/>
      <c r="E9" s="86"/>
    </row>
    <row r="10" spans="1:5" ht="54.75" customHeight="1">
      <c r="A10" s="13" t="s">
        <v>2737</v>
      </c>
      <c r="B10" s="14"/>
      <c r="C10" s="14"/>
      <c r="D10" s="11"/>
      <c r="E10" s="11"/>
    </row>
  </sheetData>
  <sheetProtection/>
  <mergeCells count="2">
    <mergeCell ref="A1:C1"/>
    <mergeCell ref="A10:C10"/>
  </mergeCells>
  <printOptions horizontalCentered="1"/>
  <pageMargins left="1.18" right="1.18" top="1.1" bottom="1.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rgb="FFFFFF00"/>
  </sheetPr>
  <dimension ref="A1:C4"/>
  <sheetViews>
    <sheetView showZeros="0" workbookViewId="0" topLeftCell="A1">
      <pane xSplit="1" ySplit="3" topLeftCell="B4" activePane="bottomRight" state="frozen"/>
      <selection pane="bottomRight" activeCell="C6" sqref="C6"/>
    </sheetView>
  </sheetViews>
  <sheetFormatPr defaultColWidth="8.75390625" defaultRowHeight="18.75" customHeight="1"/>
  <cols>
    <col min="1" max="1" width="33.25390625" style="0" customWidth="1"/>
    <col min="2" max="3" width="19.25390625" style="0" customWidth="1"/>
    <col min="4" max="30" width="9.00390625" style="0" bestFit="1" customWidth="1"/>
  </cols>
  <sheetData>
    <row r="1" spans="1:3" ht="36" customHeight="1">
      <c r="A1" s="1" t="s">
        <v>2738</v>
      </c>
      <c r="B1" s="2"/>
      <c r="C1" s="2"/>
    </row>
    <row r="2" ht="14.25">
      <c r="C2" s="3" t="s">
        <v>1</v>
      </c>
    </row>
    <row r="3" spans="1:3" ht="30" customHeight="1">
      <c r="A3" s="4" t="s">
        <v>2739</v>
      </c>
      <c r="B3" s="5" t="s">
        <v>2740</v>
      </c>
      <c r="C3" s="5" t="s">
        <v>2741</v>
      </c>
    </row>
    <row r="4" spans="1:3" ht="30" customHeight="1">
      <c r="A4" s="4" t="s">
        <v>2742</v>
      </c>
      <c r="B4" s="9">
        <v>51231</v>
      </c>
      <c r="C4" s="9">
        <v>52375</v>
      </c>
    </row>
  </sheetData>
  <sheetProtection/>
  <mergeCells count="1">
    <mergeCell ref="A1:C1"/>
  </mergeCells>
  <printOptions horizontalCentered="1"/>
  <pageMargins left="1.1" right="1.1" top="1.46" bottom="1.38"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B230"/>
  <sheetViews>
    <sheetView zoomScaleSheetLayoutView="100" workbookViewId="0" topLeftCell="A2">
      <selection activeCell="F9" sqref="F9"/>
    </sheetView>
  </sheetViews>
  <sheetFormatPr defaultColWidth="9.00390625" defaultRowHeight="14.25"/>
  <cols>
    <col min="1" max="1" width="45.875" style="74" customWidth="1"/>
    <col min="2" max="2" width="22.50390625" style="74" customWidth="1"/>
  </cols>
  <sheetData>
    <row r="1" spans="1:2" ht="37.5" customHeight="1">
      <c r="A1" s="75" t="s">
        <v>2743</v>
      </c>
      <c r="B1" s="75"/>
    </row>
    <row r="2" spans="1:2" ht="37.5" customHeight="1">
      <c r="A2" s="76"/>
      <c r="B2" s="77" t="s">
        <v>1</v>
      </c>
    </row>
    <row r="3" spans="1:2" ht="37.5" customHeight="1">
      <c r="A3" s="78" t="s">
        <v>2744</v>
      </c>
      <c r="B3" s="78" t="s">
        <v>2745</v>
      </c>
    </row>
    <row r="4" spans="1:2" ht="37.5" customHeight="1">
      <c r="A4" s="79" t="s">
        <v>2746</v>
      </c>
      <c r="B4" s="80"/>
    </row>
    <row r="5" spans="1:2" ht="37.5" customHeight="1">
      <c r="A5" s="79" t="s">
        <v>2747</v>
      </c>
      <c r="B5" s="80"/>
    </row>
    <row r="6" spans="1:2" ht="37.5" customHeight="1">
      <c r="A6" s="79" t="s">
        <v>2748</v>
      </c>
      <c r="B6" s="80">
        <v>1200</v>
      </c>
    </row>
    <row r="7" spans="1:2" ht="37.5" customHeight="1">
      <c r="A7" s="79" t="s">
        <v>2749</v>
      </c>
      <c r="B7" s="80"/>
    </row>
    <row r="8" spans="1:2" ht="37.5" customHeight="1">
      <c r="A8" s="79" t="s">
        <v>2750</v>
      </c>
      <c r="B8" s="80"/>
    </row>
    <row r="9" spans="1:2" ht="37.5" customHeight="1">
      <c r="A9" s="79" t="s">
        <v>2751</v>
      </c>
      <c r="B9" s="80"/>
    </row>
    <row r="10" spans="1:2" ht="37.5" customHeight="1">
      <c r="A10" s="79" t="s">
        <v>2752</v>
      </c>
      <c r="B10" s="80"/>
    </row>
    <row r="11" spans="1:2" ht="37.5" customHeight="1">
      <c r="A11" s="79" t="s">
        <v>2753</v>
      </c>
      <c r="B11" s="80">
        <v>150</v>
      </c>
    </row>
    <row r="12" spans="1:2" ht="37.5" customHeight="1">
      <c r="A12" s="79" t="s">
        <v>2754</v>
      </c>
      <c r="B12" s="80"/>
    </row>
    <row r="13" spans="1:2" ht="37.5" customHeight="1">
      <c r="A13" s="79" t="s">
        <v>2755</v>
      </c>
      <c r="B13" s="80"/>
    </row>
    <row r="14" spans="1:2" ht="37.5" customHeight="1">
      <c r="A14" s="79" t="s">
        <v>2756</v>
      </c>
      <c r="B14" s="80"/>
    </row>
    <row r="15" spans="1:2" ht="37.5" customHeight="1">
      <c r="A15" s="81" t="s">
        <v>2757</v>
      </c>
      <c r="B15" s="80">
        <v>1350</v>
      </c>
    </row>
    <row r="16" spans="1:2" ht="14.25">
      <c r="A16" s="82"/>
      <c r="B16" s="82"/>
    </row>
    <row r="17" spans="1:2" ht="14.25">
      <c r="A17" s="82"/>
      <c r="B17" s="82"/>
    </row>
    <row r="18" spans="1:2" ht="14.25">
      <c r="A18" s="82"/>
      <c r="B18" s="82"/>
    </row>
    <row r="19" spans="1:2" ht="14.25">
      <c r="A19" s="82"/>
      <c r="B19" s="82"/>
    </row>
    <row r="20" spans="1:2" ht="14.25">
      <c r="A20" s="82"/>
      <c r="B20" s="82"/>
    </row>
    <row r="21" spans="1:2" ht="14.25">
      <c r="A21" s="82"/>
      <c r="B21" s="82"/>
    </row>
    <row r="22" spans="1:2" ht="14.25">
      <c r="A22" s="82"/>
      <c r="B22" s="82"/>
    </row>
    <row r="23" spans="1:2" ht="14.25">
      <c r="A23" s="82"/>
      <c r="B23" s="82"/>
    </row>
    <row r="24" spans="1:2" ht="14.25">
      <c r="A24" s="82"/>
      <c r="B24" s="82"/>
    </row>
    <row r="25" spans="1:2" ht="14.25">
      <c r="A25" s="82"/>
      <c r="B25" s="82"/>
    </row>
    <row r="26" spans="1:2" ht="14.25">
      <c r="A26" s="82"/>
      <c r="B26" s="82"/>
    </row>
    <row r="27" spans="1:2" ht="14.25">
      <c r="A27" s="82"/>
      <c r="B27" s="82"/>
    </row>
    <row r="28" spans="1:2" ht="14.25">
      <c r="A28" s="82"/>
      <c r="B28" s="82"/>
    </row>
    <row r="29" spans="1:2" ht="14.25">
      <c r="A29" s="82"/>
      <c r="B29" s="82"/>
    </row>
    <row r="30" spans="1:2" ht="14.25">
      <c r="A30" s="82"/>
      <c r="B30" s="82"/>
    </row>
    <row r="31" spans="1:2" ht="14.25">
      <c r="A31" s="82"/>
      <c r="B31" s="82"/>
    </row>
    <row r="32" spans="1:2" ht="14.25">
      <c r="A32" s="82"/>
      <c r="B32" s="82"/>
    </row>
    <row r="33" spans="1:2" ht="14.25">
      <c r="A33" s="82"/>
      <c r="B33" s="82"/>
    </row>
    <row r="34" spans="1:2" ht="14.25">
      <c r="A34" s="82"/>
      <c r="B34" s="82"/>
    </row>
    <row r="35" spans="1:2" ht="14.25">
      <c r="A35" s="82"/>
      <c r="B35" s="82"/>
    </row>
    <row r="36" spans="1:2" ht="14.25">
      <c r="A36" s="82"/>
      <c r="B36" s="82"/>
    </row>
    <row r="37" spans="1:2" ht="14.25">
      <c r="A37" s="82"/>
      <c r="B37" s="82"/>
    </row>
    <row r="38" spans="1:2" ht="14.25">
      <c r="A38" s="82"/>
      <c r="B38" s="82"/>
    </row>
    <row r="39" spans="1:2" ht="14.25">
      <c r="A39" s="82"/>
      <c r="B39" s="82"/>
    </row>
    <row r="40" spans="1:2" ht="14.25">
      <c r="A40" s="82"/>
      <c r="B40" s="82"/>
    </row>
    <row r="41" spans="1:2" ht="14.25">
      <c r="A41" s="82"/>
      <c r="B41" s="82"/>
    </row>
    <row r="42" spans="1:2" ht="14.25">
      <c r="A42" s="82"/>
      <c r="B42" s="82"/>
    </row>
    <row r="43" spans="1:2" ht="14.25">
      <c r="A43" s="82"/>
      <c r="B43" s="82"/>
    </row>
    <row r="44" spans="1:2" ht="14.25">
      <c r="A44" s="82"/>
      <c r="B44" s="82"/>
    </row>
    <row r="45" spans="1:2" ht="14.25">
      <c r="A45" s="82"/>
      <c r="B45" s="82"/>
    </row>
    <row r="46" spans="1:2" ht="14.25">
      <c r="A46" s="82"/>
      <c r="B46" s="82"/>
    </row>
    <row r="47" spans="1:2" ht="14.25">
      <c r="A47" s="82"/>
      <c r="B47" s="82"/>
    </row>
    <row r="48" spans="1:2" ht="14.25">
      <c r="A48" s="82"/>
      <c r="B48" s="82"/>
    </row>
    <row r="49" spans="1:2" ht="14.25">
      <c r="A49" s="82"/>
      <c r="B49" s="82"/>
    </row>
    <row r="50" spans="1:2" ht="14.25">
      <c r="A50" s="82"/>
      <c r="B50" s="82"/>
    </row>
    <row r="51" spans="1:2" ht="14.25">
      <c r="A51" s="82"/>
      <c r="B51" s="82"/>
    </row>
    <row r="52" spans="1:2" ht="14.25">
      <c r="A52" s="82"/>
      <c r="B52" s="82"/>
    </row>
    <row r="53" spans="1:2" ht="14.25">
      <c r="A53" s="82"/>
      <c r="B53" s="82"/>
    </row>
    <row r="54" spans="1:2" ht="14.25">
      <c r="A54" s="82"/>
      <c r="B54" s="82"/>
    </row>
    <row r="55" spans="1:2" ht="14.25">
      <c r="A55" s="82"/>
      <c r="B55" s="82"/>
    </row>
    <row r="56" spans="1:2" ht="14.25">
      <c r="A56" s="82"/>
      <c r="B56" s="82"/>
    </row>
    <row r="57" spans="1:2" ht="14.25">
      <c r="A57" s="82"/>
      <c r="B57" s="82"/>
    </row>
    <row r="58" spans="1:2" ht="14.25">
      <c r="A58" s="82"/>
      <c r="B58" s="82"/>
    </row>
    <row r="59" spans="1:2" ht="14.25">
      <c r="A59" s="82"/>
      <c r="B59" s="82"/>
    </row>
    <row r="60" spans="1:2" ht="14.25">
      <c r="A60" s="82"/>
      <c r="B60" s="82"/>
    </row>
    <row r="61" spans="1:2" ht="14.25">
      <c r="A61" s="82"/>
      <c r="B61" s="82"/>
    </row>
    <row r="62" spans="1:2" ht="14.25">
      <c r="A62" s="82"/>
      <c r="B62" s="82"/>
    </row>
    <row r="63" spans="1:2" ht="14.25">
      <c r="A63" s="82"/>
      <c r="B63" s="82"/>
    </row>
    <row r="64" spans="1:2" ht="14.25">
      <c r="A64" s="82"/>
      <c r="B64" s="82"/>
    </row>
    <row r="65" spans="1:2" ht="14.25">
      <c r="A65" s="82"/>
      <c r="B65" s="82"/>
    </row>
    <row r="66" spans="1:2" ht="14.25">
      <c r="A66" s="82"/>
      <c r="B66" s="82"/>
    </row>
    <row r="67" spans="1:2" ht="14.25">
      <c r="A67" s="82"/>
      <c r="B67" s="82"/>
    </row>
    <row r="68" spans="1:2" ht="14.25">
      <c r="A68" s="82"/>
      <c r="B68" s="82"/>
    </row>
    <row r="69" spans="1:2" ht="14.25">
      <c r="A69" s="82"/>
      <c r="B69" s="82"/>
    </row>
    <row r="70" spans="1:2" ht="14.25">
      <c r="A70" s="82"/>
      <c r="B70" s="82"/>
    </row>
    <row r="71" spans="1:2" ht="14.25">
      <c r="A71" s="82"/>
      <c r="B71" s="82"/>
    </row>
    <row r="72" spans="1:2" ht="14.25">
      <c r="A72" s="82"/>
      <c r="B72" s="82"/>
    </row>
    <row r="73" spans="1:2" ht="14.25">
      <c r="A73" s="82"/>
      <c r="B73" s="82"/>
    </row>
    <row r="74" spans="1:2" ht="14.25">
      <c r="A74" s="82"/>
      <c r="B74" s="82"/>
    </row>
    <row r="75" spans="1:2" ht="14.25">
      <c r="A75" s="82"/>
      <c r="B75" s="82"/>
    </row>
    <row r="76" spans="1:2" ht="14.25">
      <c r="A76" s="82"/>
      <c r="B76" s="82"/>
    </row>
    <row r="77" spans="1:2" ht="14.25">
      <c r="A77" s="82"/>
      <c r="B77" s="82"/>
    </row>
    <row r="78" spans="1:2" ht="14.25">
      <c r="A78" s="82"/>
      <c r="B78" s="82"/>
    </row>
    <row r="79" spans="1:2" ht="14.25">
      <c r="A79" s="82"/>
      <c r="B79" s="82"/>
    </row>
    <row r="80" spans="1:2" ht="14.25">
      <c r="A80" s="82"/>
      <c r="B80" s="82"/>
    </row>
    <row r="81" spans="1:2" ht="14.25">
      <c r="A81" s="82"/>
      <c r="B81" s="82"/>
    </row>
    <row r="82" spans="1:2" ht="14.25">
      <c r="A82" s="82"/>
      <c r="B82" s="82"/>
    </row>
    <row r="83" spans="1:2" ht="14.25">
      <c r="A83" s="82"/>
      <c r="B83" s="82"/>
    </row>
    <row r="84" spans="1:2" ht="14.25">
      <c r="A84" s="82"/>
      <c r="B84" s="82"/>
    </row>
    <row r="85" spans="1:2" ht="14.25">
      <c r="A85" s="82"/>
      <c r="B85" s="82"/>
    </row>
    <row r="86" spans="1:2" ht="14.25">
      <c r="A86" s="82"/>
      <c r="B86" s="82"/>
    </row>
    <row r="87" spans="1:2" ht="14.25">
      <c r="A87" s="82"/>
      <c r="B87" s="82"/>
    </row>
    <row r="88" spans="1:2" ht="14.25">
      <c r="A88" s="82"/>
      <c r="B88" s="82"/>
    </row>
    <row r="89" spans="1:2" ht="14.25">
      <c r="A89" s="82"/>
      <c r="B89" s="82"/>
    </row>
    <row r="90" spans="1:2" ht="14.25">
      <c r="A90" s="82"/>
      <c r="B90" s="82"/>
    </row>
    <row r="91" spans="1:2" ht="14.25">
      <c r="A91" s="82"/>
      <c r="B91" s="82"/>
    </row>
    <row r="92" spans="1:2" ht="14.25">
      <c r="A92" s="82"/>
      <c r="B92" s="82"/>
    </row>
    <row r="93" spans="1:2" ht="14.25">
      <c r="A93" s="82"/>
      <c r="B93" s="82"/>
    </row>
    <row r="94" spans="1:2" ht="14.25">
      <c r="A94" s="82"/>
      <c r="B94" s="82"/>
    </row>
    <row r="95" spans="1:2" ht="14.25">
      <c r="A95" s="82"/>
      <c r="B95" s="82"/>
    </row>
    <row r="96" spans="1:2" ht="14.25">
      <c r="A96" s="82"/>
      <c r="B96" s="82"/>
    </row>
    <row r="97" spans="1:2" ht="14.25">
      <c r="A97" s="82"/>
      <c r="B97" s="82"/>
    </row>
    <row r="98" spans="1:2" ht="14.25">
      <c r="A98" s="82"/>
      <c r="B98" s="82"/>
    </row>
    <row r="99" spans="1:2" ht="14.25">
      <c r="A99" s="82"/>
      <c r="B99" s="82"/>
    </row>
    <row r="100" spans="1:2" ht="14.25">
      <c r="A100" s="82"/>
      <c r="B100" s="82"/>
    </row>
    <row r="101" spans="1:2" ht="14.25">
      <c r="A101" s="82"/>
      <c r="B101" s="82"/>
    </row>
    <row r="102" spans="1:2" ht="14.25">
      <c r="A102" s="82"/>
      <c r="B102" s="82"/>
    </row>
    <row r="103" spans="1:2" ht="14.25">
      <c r="A103" s="82"/>
      <c r="B103" s="82"/>
    </row>
    <row r="104" spans="1:2" ht="14.25">
      <c r="A104" s="82"/>
      <c r="B104" s="82"/>
    </row>
    <row r="105" spans="1:2" ht="14.25">
      <c r="A105" s="82"/>
      <c r="B105" s="82"/>
    </row>
    <row r="106" spans="1:2" ht="14.25">
      <c r="A106" s="82"/>
      <c r="B106" s="82"/>
    </row>
    <row r="107" spans="1:2" ht="14.25">
      <c r="A107" s="82"/>
      <c r="B107" s="82"/>
    </row>
    <row r="108" spans="1:2" ht="14.25">
      <c r="A108" s="82"/>
      <c r="B108" s="82"/>
    </row>
    <row r="109" spans="1:2" ht="14.25">
      <c r="A109" s="82"/>
      <c r="B109" s="82"/>
    </row>
    <row r="110" spans="1:2" ht="14.25">
      <c r="A110" s="82"/>
      <c r="B110" s="82"/>
    </row>
    <row r="111" spans="1:2" ht="14.25">
      <c r="A111" s="82"/>
      <c r="B111" s="82"/>
    </row>
    <row r="112" spans="1:2" ht="14.25">
      <c r="A112" s="82"/>
      <c r="B112" s="82"/>
    </row>
    <row r="113" spans="1:2" ht="14.25">
      <c r="A113" s="82"/>
      <c r="B113" s="82"/>
    </row>
    <row r="114" spans="1:2" ht="14.25">
      <c r="A114" s="82"/>
      <c r="B114" s="82"/>
    </row>
    <row r="115" spans="1:2" ht="14.25">
      <c r="A115" s="82"/>
      <c r="B115" s="82"/>
    </row>
    <row r="116" spans="1:2" ht="14.25">
      <c r="A116" s="82"/>
      <c r="B116" s="82"/>
    </row>
    <row r="117" spans="1:2" ht="14.25">
      <c r="A117" s="82"/>
      <c r="B117" s="82"/>
    </row>
    <row r="118" spans="1:2" ht="14.25">
      <c r="A118" s="82"/>
      <c r="B118" s="82"/>
    </row>
    <row r="119" spans="1:2" ht="14.25">
      <c r="A119" s="82"/>
      <c r="B119" s="82"/>
    </row>
    <row r="120" spans="1:2" ht="14.25">
      <c r="A120" s="82"/>
      <c r="B120" s="82"/>
    </row>
    <row r="121" spans="1:2" ht="14.25">
      <c r="A121" s="82"/>
      <c r="B121" s="82"/>
    </row>
    <row r="122" spans="1:2" ht="14.25">
      <c r="A122" s="82"/>
      <c r="B122" s="82"/>
    </row>
    <row r="123" spans="1:2" ht="14.25">
      <c r="A123" s="82"/>
      <c r="B123" s="82"/>
    </row>
    <row r="124" spans="1:2" ht="14.25">
      <c r="A124" s="82"/>
      <c r="B124" s="82"/>
    </row>
    <row r="125" spans="1:2" ht="14.25">
      <c r="A125" s="82"/>
      <c r="B125" s="82"/>
    </row>
    <row r="126" spans="1:2" ht="14.25">
      <c r="A126" s="82"/>
      <c r="B126" s="82"/>
    </row>
    <row r="127" spans="1:2" ht="14.25">
      <c r="A127" s="82"/>
      <c r="B127" s="82"/>
    </row>
    <row r="128" spans="1:2" ht="14.25">
      <c r="A128" s="82"/>
      <c r="B128" s="82"/>
    </row>
    <row r="129" spans="1:2" ht="14.25">
      <c r="A129" s="82"/>
      <c r="B129" s="82"/>
    </row>
    <row r="130" spans="1:2" ht="14.25">
      <c r="A130" s="82"/>
      <c r="B130" s="82"/>
    </row>
    <row r="131" spans="1:2" ht="14.25">
      <c r="A131" s="82"/>
      <c r="B131" s="82"/>
    </row>
    <row r="132" spans="1:2" ht="14.25">
      <c r="A132" s="82"/>
      <c r="B132" s="82"/>
    </row>
    <row r="133" spans="1:2" ht="14.25">
      <c r="A133" s="82"/>
      <c r="B133" s="82"/>
    </row>
    <row r="134" spans="1:2" ht="14.25">
      <c r="A134" s="82"/>
      <c r="B134" s="82"/>
    </row>
    <row r="135" spans="1:2" ht="14.25">
      <c r="A135" s="82"/>
      <c r="B135" s="82"/>
    </row>
    <row r="136" spans="1:2" ht="14.25">
      <c r="A136" s="82"/>
      <c r="B136" s="82"/>
    </row>
    <row r="137" spans="1:2" ht="14.25">
      <c r="A137" s="82"/>
      <c r="B137" s="82"/>
    </row>
    <row r="138" spans="1:2" ht="14.25">
      <c r="A138" s="82"/>
      <c r="B138" s="82"/>
    </row>
    <row r="139" spans="1:2" ht="14.25">
      <c r="A139" s="82"/>
      <c r="B139" s="82"/>
    </row>
    <row r="140" spans="1:2" ht="14.25">
      <c r="A140" s="82"/>
      <c r="B140" s="82"/>
    </row>
    <row r="141" spans="1:2" ht="14.25">
      <c r="A141" s="82"/>
      <c r="B141" s="82"/>
    </row>
    <row r="142" spans="1:2" ht="14.25">
      <c r="A142" s="82"/>
      <c r="B142" s="82"/>
    </row>
    <row r="143" spans="1:2" ht="14.25">
      <c r="A143" s="82"/>
      <c r="B143" s="82"/>
    </row>
    <row r="144" spans="1:2" ht="14.25">
      <c r="A144" s="82"/>
      <c r="B144" s="82"/>
    </row>
    <row r="145" spans="1:2" ht="14.25">
      <c r="A145" s="82"/>
      <c r="B145" s="82"/>
    </row>
    <row r="146" spans="1:2" ht="14.25">
      <c r="A146" s="82"/>
      <c r="B146" s="82"/>
    </row>
    <row r="147" spans="1:2" ht="14.25">
      <c r="A147" s="82"/>
      <c r="B147" s="82"/>
    </row>
    <row r="148" spans="1:2" ht="14.25">
      <c r="A148" s="82"/>
      <c r="B148" s="82"/>
    </row>
    <row r="149" spans="1:2" ht="14.25">
      <c r="A149" s="82"/>
      <c r="B149" s="82"/>
    </row>
    <row r="150" spans="1:2" ht="14.25">
      <c r="A150" s="82"/>
      <c r="B150" s="82"/>
    </row>
    <row r="151" spans="1:2" ht="14.25">
      <c r="A151" s="82"/>
      <c r="B151" s="82"/>
    </row>
    <row r="152" spans="1:2" ht="14.25">
      <c r="A152" s="82"/>
      <c r="B152" s="82"/>
    </row>
    <row r="153" spans="1:2" ht="14.25">
      <c r="A153" s="82"/>
      <c r="B153" s="82"/>
    </row>
    <row r="154" spans="1:2" ht="14.25">
      <c r="A154" s="82"/>
      <c r="B154" s="82"/>
    </row>
    <row r="155" spans="1:2" ht="14.25">
      <c r="A155" s="82"/>
      <c r="B155" s="82"/>
    </row>
    <row r="156" spans="1:2" ht="14.25">
      <c r="A156" s="82"/>
      <c r="B156" s="82"/>
    </row>
    <row r="157" spans="1:2" ht="14.25">
      <c r="A157" s="82"/>
      <c r="B157" s="82"/>
    </row>
    <row r="158" spans="1:2" ht="14.25">
      <c r="A158" s="82"/>
      <c r="B158" s="82"/>
    </row>
    <row r="159" spans="1:2" ht="14.25">
      <c r="A159" s="82"/>
      <c r="B159" s="82"/>
    </row>
    <row r="160" spans="1:2" ht="14.25">
      <c r="A160" s="82"/>
      <c r="B160" s="82"/>
    </row>
    <row r="161" spans="1:2" ht="14.25">
      <c r="A161" s="82"/>
      <c r="B161" s="82"/>
    </row>
    <row r="162" spans="1:2" ht="14.25">
      <c r="A162" s="82"/>
      <c r="B162" s="82"/>
    </row>
    <row r="163" spans="1:2" ht="14.25">
      <c r="A163" s="82"/>
      <c r="B163" s="82"/>
    </row>
    <row r="164" spans="1:2" ht="14.25">
      <c r="A164" s="82"/>
      <c r="B164" s="82"/>
    </row>
    <row r="165" spans="1:2" ht="14.25">
      <c r="A165" s="82"/>
      <c r="B165" s="82"/>
    </row>
    <row r="166" spans="1:2" ht="14.25">
      <c r="A166" s="82"/>
      <c r="B166" s="82"/>
    </row>
    <row r="167" spans="1:2" ht="14.25">
      <c r="A167" s="82"/>
      <c r="B167" s="82"/>
    </row>
    <row r="168" spans="1:2" ht="14.25">
      <c r="A168" s="82"/>
      <c r="B168" s="82"/>
    </row>
    <row r="169" spans="1:2" ht="14.25">
      <c r="A169" s="82"/>
      <c r="B169" s="82"/>
    </row>
    <row r="170" spans="1:2" ht="14.25">
      <c r="A170" s="82"/>
      <c r="B170" s="82"/>
    </row>
    <row r="171" spans="1:2" ht="14.25">
      <c r="A171" s="82"/>
      <c r="B171" s="82"/>
    </row>
    <row r="172" spans="1:2" ht="14.25">
      <c r="A172" s="82"/>
      <c r="B172" s="82"/>
    </row>
    <row r="173" spans="1:2" ht="14.25">
      <c r="A173" s="83"/>
      <c r="B173" s="83"/>
    </row>
    <row r="174" spans="1:2" ht="14.25">
      <c r="A174" s="83"/>
      <c r="B174" s="83"/>
    </row>
    <row r="175" spans="1:2" ht="14.25">
      <c r="A175" s="83"/>
      <c r="B175" s="83"/>
    </row>
    <row r="176" spans="1:2" ht="14.25">
      <c r="A176" s="83"/>
      <c r="B176" s="83"/>
    </row>
    <row r="177" spans="1:2" ht="14.25">
      <c r="A177" s="83"/>
      <c r="B177" s="83"/>
    </row>
    <row r="178" spans="1:2" ht="14.25">
      <c r="A178" s="83"/>
      <c r="B178" s="83"/>
    </row>
    <row r="179" spans="1:2" ht="14.25">
      <c r="A179" s="83"/>
      <c r="B179" s="83"/>
    </row>
    <row r="180" spans="1:2" ht="14.25">
      <c r="A180" s="83"/>
      <c r="B180" s="83"/>
    </row>
    <row r="181" spans="1:2" ht="14.25">
      <c r="A181" s="83"/>
      <c r="B181" s="83"/>
    </row>
    <row r="182" spans="1:2" ht="14.25">
      <c r="A182" s="83"/>
      <c r="B182" s="83"/>
    </row>
    <row r="183" spans="1:2" ht="14.25">
      <c r="A183" s="83"/>
      <c r="B183" s="83"/>
    </row>
    <row r="184" spans="1:2" ht="14.25">
      <c r="A184" s="83"/>
      <c r="B184" s="83"/>
    </row>
    <row r="185" spans="1:2" ht="14.25">
      <c r="A185" s="83"/>
      <c r="B185" s="83"/>
    </row>
    <row r="186" spans="1:2" ht="14.25">
      <c r="A186" s="83"/>
      <c r="B186" s="83"/>
    </row>
    <row r="187" spans="1:2" ht="14.25">
      <c r="A187" s="83"/>
      <c r="B187" s="83"/>
    </row>
    <row r="188" spans="1:2" ht="14.25">
      <c r="A188" s="83"/>
      <c r="B188" s="83"/>
    </row>
    <row r="189" spans="1:2" ht="14.25">
      <c r="A189" s="83"/>
      <c r="B189" s="83"/>
    </row>
    <row r="190" spans="1:2" ht="14.25">
      <c r="A190" s="83"/>
      <c r="B190" s="83"/>
    </row>
    <row r="191" spans="1:2" ht="14.25">
      <c r="A191" s="83"/>
      <c r="B191" s="83"/>
    </row>
    <row r="192" spans="1:2" ht="14.25">
      <c r="A192" s="83"/>
      <c r="B192" s="83"/>
    </row>
    <row r="193" spans="1:2" ht="14.25">
      <c r="A193" s="83"/>
      <c r="B193" s="83"/>
    </row>
    <row r="194" spans="1:2" ht="14.25">
      <c r="A194" s="83"/>
      <c r="B194" s="83"/>
    </row>
    <row r="195" spans="1:2" ht="14.25">
      <c r="A195" s="83"/>
      <c r="B195" s="83"/>
    </row>
    <row r="196" spans="1:2" ht="14.25">
      <c r="A196" s="83"/>
      <c r="B196" s="83"/>
    </row>
    <row r="197" spans="1:2" ht="14.25">
      <c r="A197" s="83"/>
      <c r="B197" s="83"/>
    </row>
    <row r="198" spans="1:2" ht="14.25">
      <c r="A198" s="83"/>
      <c r="B198" s="83"/>
    </row>
    <row r="199" spans="1:2" ht="14.25">
      <c r="A199" s="83"/>
      <c r="B199" s="83"/>
    </row>
    <row r="200" spans="1:2" ht="14.25">
      <c r="A200" s="83"/>
      <c r="B200" s="83"/>
    </row>
    <row r="201" spans="1:2" ht="14.25">
      <c r="A201" s="83"/>
      <c r="B201" s="83"/>
    </row>
    <row r="202" spans="1:2" ht="14.25">
      <c r="A202" s="83"/>
      <c r="B202" s="83"/>
    </row>
    <row r="203" spans="1:2" ht="14.25">
      <c r="A203" s="83"/>
      <c r="B203" s="83"/>
    </row>
    <row r="204" spans="1:2" ht="14.25">
      <c r="A204" s="83"/>
      <c r="B204" s="83"/>
    </row>
    <row r="205" spans="1:2" ht="14.25">
      <c r="A205" s="83"/>
      <c r="B205" s="83"/>
    </row>
    <row r="206" spans="1:2" ht="14.25">
      <c r="A206" s="83"/>
      <c r="B206" s="83"/>
    </row>
    <row r="207" spans="1:2" ht="14.25">
      <c r="A207" s="83"/>
      <c r="B207" s="83"/>
    </row>
    <row r="208" spans="1:2" ht="14.25">
      <c r="A208" s="83"/>
      <c r="B208" s="83"/>
    </row>
    <row r="209" spans="1:2" ht="14.25">
      <c r="A209" s="83"/>
      <c r="B209" s="83"/>
    </row>
    <row r="210" spans="1:2" ht="14.25">
      <c r="A210" s="83"/>
      <c r="B210" s="83"/>
    </row>
    <row r="211" spans="1:2" ht="14.25">
      <c r="A211" s="83"/>
      <c r="B211" s="83"/>
    </row>
    <row r="212" spans="1:2" ht="14.25">
      <c r="A212" s="83"/>
      <c r="B212" s="83"/>
    </row>
    <row r="213" spans="1:2" ht="14.25">
      <c r="A213" s="83"/>
      <c r="B213" s="83"/>
    </row>
    <row r="214" spans="1:2" ht="14.25">
      <c r="A214" s="83"/>
      <c r="B214" s="83"/>
    </row>
    <row r="215" spans="1:2" ht="14.25">
      <c r="A215" s="83"/>
      <c r="B215" s="83"/>
    </row>
    <row r="216" spans="1:2" ht="14.25">
      <c r="A216" s="83"/>
      <c r="B216" s="83"/>
    </row>
    <row r="217" spans="1:2" ht="14.25">
      <c r="A217" s="83"/>
      <c r="B217" s="83"/>
    </row>
    <row r="218" spans="1:2" ht="14.25">
      <c r="A218" s="83"/>
      <c r="B218" s="83"/>
    </row>
    <row r="219" spans="1:2" ht="14.25">
      <c r="A219" s="83"/>
      <c r="B219" s="83"/>
    </row>
    <row r="220" spans="1:2" ht="14.25">
      <c r="A220" s="83"/>
      <c r="B220" s="83"/>
    </row>
    <row r="221" spans="1:2" ht="14.25">
      <c r="A221" s="83"/>
      <c r="B221" s="83"/>
    </row>
    <row r="222" spans="1:2" ht="14.25">
      <c r="A222" s="83"/>
      <c r="B222" s="83"/>
    </row>
    <row r="223" spans="1:2" ht="14.25">
      <c r="A223" s="83"/>
      <c r="B223" s="83"/>
    </row>
    <row r="224" spans="1:2" ht="14.25">
      <c r="A224" s="83"/>
      <c r="B224" s="83"/>
    </row>
    <row r="225" spans="1:2" ht="14.25">
      <c r="A225" s="83"/>
      <c r="B225" s="83"/>
    </row>
    <row r="226" spans="1:2" ht="14.25">
      <c r="A226" s="83"/>
      <c r="B226" s="83"/>
    </row>
    <row r="227" spans="1:2" ht="14.25">
      <c r="A227" s="83"/>
      <c r="B227" s="83"/>
    </row>
    <row r="228" spans="1:2" ht="14.25">
      <c r="A228" s="83"/>
      <c r="B228" s="83"/>
    </row>
    <row r="229" spans="1:2" ht="14.25">
      <c r="A229" s="83"/>
      <c r="B229" s="83"/>
    </row>
    <row r="230" spans="1:2" ht="14.25">
      <c r="A230" s="83"/>
      <c r="B230" s="83"/>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N310"/>
  <sheetViews>
    <sheetView showZeros="0" workbookViewId="0" topLeftCell="A1">
      <pane xSplit="1" ySplit="1" topLeftCell="B275" activePane="bottomRight" state="frozen"/>
      <selection pane="bottomRight" activeCell="I9" sqref="I9"/>
    </sheetView>
  </sheetViews>
  <sheetFormatPr defaultColWidth="9.00390625" defaultRowHeight="19.5" customHeight="1"/>
  <cols>
    <col min="1" max="1" width="14.50390625" style="0" customWidth="1"/>
    <col min="2" max="2" width="56.625" style="0" customWidth="1"/>
    <col min="4" max="4" width="10.875" style="0" customWidth="1"/>
    <col min="8" max="8" width="11.25390625" style="0" customWidth="1"/>
    <col min="9" max="9" width="40.50390625" style="0" customWidth="1"/>
    <col min="11" max="11" width="9.375" style="0" bestFit="1" customWidth="1"/>
    <col min="12" max="12" width="14.25390625" style="0" customWidth="1"/>
  </cols>
  <sheetData>
    <row r="1" spans="1:14" ht="22.5" customHeight="1">
      <c r="A1" s="63"/>
      <c r="B1" s="64" t="s">
        <v>2758</v>
      </c>
      <c r="C1" s="64"/>
      <c r="D1" s="64"/>
      <c r="E1" s="64"/>
      <c r="F1" s="64"/>
      <c r="G1" s="64"/>
      <c r="H1" s="64"/>
      <c r="I1" s="64"/>
      <c r="J1" s="64"/>
      <c r="K1" s="64"/>
      <c r="L1" s="64"/>
      <c r="M1" s="64"/>
      <c r="N1" s="64"/>
    </row>
    <row r="2" spans="1:14" ht="19.5" customHeight="1">
      <c r="A2" s="65" t="s">
        <v>20</v>
      </c>
      <c r="B2" s="29"/>
      <c r="C2" s="29"/>
      <c r="D2" s="29"/>
      <c r="E2" s="29"/>
      <c r="F2" s="66"/>
      <c r="G2" s="66"/>
      <c r="H2" s="29"/>
      <c r="I2" s="29"/>
      <c r="J2" s="29"/>
      <c r="K2" s="29"/>
      <c r="L2" s="29"/>
      <c r="M2" s="66"/>
      <c r="N2" s="72" t="s">
        <v>1</v>
      </c>
    </row>
    <row r="3" spans="1:14" ht="27.75" customHeight="1">
      <c r="A3" s="67" t="s">
        <v>2</v>
      </c>
      <c r="B3" s="67"/>
      <c r="C3" s="67"/>
      <c r="D3" s="67"/>
      <c r="E3" s="67"/>
      <c r="F3" s="67"/>
      <c r="G3" s="67"/>
      <c r="H3" s="67" t="s">
        <v>3</v>
      </c>
      <c r="I3" s="67"/>
      <c r="J3" s="67"/>
      <c r="K3" s="67"/>
      <c r="L3" s="67"/>
      <c r="M3" s="67"/>
      <c r="N3" s="67"/>
    </row>
    <row r="4" spans="1:14" ht="19.5" customHeight="1">
      <c r="A4" s="51" t="s">
        <v>4</v>
      </c>
      <c r="B4" s="52" t="s">
        <v>5</v>
      </c>
      <c r="C4" s="51" t="s">
        <v>2613</v>
      </c>
      <c r="D4" s="51" t="s">
        <v>2614</v>
      </c>
      <c r="E4" s="51" t="s">
        <v>8</v>
      </c>
      <c r="F4" s="51"/>
      <c r="G4" s="51"/>
      <c r="H4" s="51" t="s">
        <v>4</v>
      </c>
      <c r="I4" s="52" t="s">
        <v>5</v>
      </c>
      <c r="J4" s="51" t="s">
        <v>2613</v>
      </c>
      <c r="K4" s="51" t="s">
        <v>2614</v>
      </c>
      <c r="L4" s="51" t="s">
        <v>8</v>
      </c>
      <c r="M4" s="51"/>
      <c r="N4" s="51"/>
    </row>
    <row r="5" spans="1:14" ht="60" customHeight="1">
      <c r="A5" s="51"/>
      <c r="B5" s="52"/>
      <c r="C5" s="51"/>
      <c r="D5" s="51"/>
      <c r="E5" s="51" t="s">
        <v>9</v>
      </c>
      <c r="F5" s="53" t="s">
        <v>10</v>
      </c>
      <c r="G5" s="53" t="s">
        <v>2615</v>
      </c>
      <c r="H5" s="51"/>
      <c r="I5" s="52"/>
      <c r="J5" s="51"/>
      <c r="K5" s="51"/>
      <c r="L5" s="51" t="s">
        <v>9</v>
      </c>
      <c r="M5" s="53" t="s">
        <v>10</v>
      </c>
      <c r="N5" s="53" t="s">
        <v>2615</v>
      </c>
    </row>
    <row r="6" spans="1:14" ht="19.5" customHeight="1">
      <c r="A6" s="47" t="s">
        <v>2759</v>
      </c>
      <c r="B6" s="68" t="s">
        <v>2760</v>
      </c>
      <c r="C6" s="54">
        <v>0</v>
      </c>
      <c r="D6" s="54">
        <v>0</v>
      </c>
      <c r="E6" s="54">
        <v>0</v>
      </c>
      <c r="F6" s="69" t="s">
        <v>20</v>
      </c>
      <c r="G6" s="69" t="s">
        <v>20</v>
      </c>
      <c r="H6" s="47" t="s">
        <v>341</v>
      </c>
      <c r="I6" s="47" t="s">
        <v>342</v>
      </c>
      <c r="J6" s="54">
        <v>0</v>
      </c>
      <c r="K6" s="54">
        <v>0</v>
      </c>
      <c r="L6" s="54">
        <v>0</v>
      </c>
      <c r="M6" s="55" t="s">
        <v>20</v>
      </c>
      <c r="N6" s="55" t="s">
        <v>20</v>
      </c>
    </row>
    <row r="7" spans="1:14" ht="19.5" customHeight="1">
      <c r="A7" s="47" t="s">
        <v>2761</v>
      </c>
      <c r="B7" s="59" t="s">
        <v>2762</v>
      </c>
      <c r="C7" s="54">
        <v>0</v>
      </c>
      <c r="D7" s="40">
        <v>0</v>
      </c>
      <c r="E7" s="40">
        <v>0</v>
      </c>
      <c r="F7" s="69" t="s">
        <v>20</v>
      </c>
      <c r="G7" s="69" t="s">
        <v>20</v>
      </c>
      <c r="H7" s="47" t="s">
        <v>2763</v>
      </c>
      <c r="I7" s="47" t="s">
        <v>2764</v>
      </c>
      <c r="J7" s="54">
        <v>0</v>
      </c>
      <c r="K7" s="40">
        <v>0</v>
      </c>
      <c r="L7" s="40">
        <v>0</v>
      </c>
      <c r="M7" s="55" t="s">
        <v>20</v>
      </c>
      <c r="N7" s="55" t="s">
        <v>20</v>
      </c>
    </row>
    <row r="8" spans="1:14" ht="19.5" customHeight="1">
      <c r="A8" s="47" t="s">
        <v>2765</v>
      </c>
      <c r="B8" s="59" t="s">
        <v>2766</v>
      </c>
      <c r="C8" s="56">
        <v>0</v>
      </c>
      <c r="D8" s="48">
        <v>0</v>
      </c>
      <c r="E8" s="48">
        <v>0</v>
      </c>
      <c r="F8" s="69" t="s">
        <v>20</v>
      </c>
      <c r="G8" s="69" t="s">
        <v>20</v>
      </c>
      <c r="H8" s="47" t="s">
        <v>2767</v>
      </c>
      <c r="I8" s="47" t="s">
        <v>2768</v>
      </c>
      <c r="J8" s="56">
        <v>0</v>
      </c>
      <c r="K8" s="48">
        <v>0</v>
      </c>
      <c r="L8" s="48">
        <v>0</v>
      </c>
      <c r="M8" s="55" t="s">
        <v>20</v>
      </c>
      <c r="N8" s="55" t="s">
        <v>20</v>
      </c>
    </row>
    <row r="9" spans="1:14" ht="19.5" customHeight="1">
      <c r="A9" s="47" t="s">
        <v>2769</v>
      </c>
      <c r="B9" s="59" t="s">
        <v>2770</v>
      </c>
      <c r="C9" s="56">
        <v>0</v>
      </c>
      <c r="D9" s="48">
        <v>0</v>
      </c>
      <c r="E9" s="48">
        <v>0</v>
      </c>
      <c r="F9" s="69" t="s">
        <v>20</v>
      </c>
      <c r="G9" s="69" t="s">
        <v>20</v>
      </c>
      <c r="H9" s="47" t="s">
        <v>2771</v>
      </c>
      <c r="I9" s="47" t="s">
        <v>2772</v>
      </c>
      <c r="J9" s="56">
        <v>0</v>
      </c>
      <c r="K9" s="48">
        <v>0</v>
      </c>
      <c r="L9" s="48">
        <v>0</v>
      </c>
      <c r="M9" s="55" t="s">
        <v>20</v>
      </c>
      <c r="N9" s="55" t="s">
        <v>20</v>
      </c>
    </row>
    <row r="10" spans="1:14" ht="19.5" customHeight="1">
      <c r="A10" s="47" t="s">
        <v>2773</v>
      </c>
      <c r="B10" s="70" t="s">
        <v>2774</v>
      </c>
      <c r="C10" s="56">
        <v>0</v>
      </c>
      <c r="D10" s="48">
        <v>0</v>
      </c>
      <c r="E10" s="48">
        <v>0</v>
      </c>
      <c r="F10" s="69" t="s">
        <v>20</v>
      </c>
      <c r="G10" s="69" t="s">
        <v>20</v>
      </c>
      <c r="H10" s="47" t="s">
        <v>2775</v>
      </c>
      <c r="I10" s="47" t="s">
        <v>2776</v>
      </c>
      <c r="J10" s="56">
        <v>0</v>
      </c>
      <c r="K10" s="48">
        <v>0</v>
      </c>
      <c r="L10" s="48">
        <v>0</v>
      </c>
      <c r="M10" s="55" t="s">
        <v>20</v>
      </c>
      <c r="N10" s="55" t="s">
        <v>20</v>
      </c>
    </row>
    <row r="11" spans="1:14" ht="19.5" customHeight="1">
      <c r="A11" s="47" t="s">
        <v>2777</v>
      </c>
      <c r="B11" s="59" t="s">
        <v>2778</v>
      </c>
      <c r="C11" s="56">
        <v>0</v>
      </c>
      <c r="D11" s="48">
        <v>0</v>
      </c>
      <c r="E11" s="48">
        <v>0</v>
      </c>
      <c r="F11" s="69" t="s">
        <v>20</v>
      </c>
      <c r="G11" s="69" t="s">
        <v>20</v>
      </c>
      <c r="H11" s="47" t="s">
        <v>2779</v>
      </c>
      <c r="I11" s="47" t="s">
        <v>2780</v>
      </c>
      <c r="J11" s="56">
        <v>0</v>
      </c>
      <c r="K11" s="48">
        <v>0</v>
      </c>
      <c r="L11" s="48">
        <v>0</v>
      </c>
      <c r="M11" s="55" t="s">
        <v>20</v>
      </c>
      <c r="N11" s="55" t="s">
        <v>20</v>
      </c>
    </row>
    <row r="12" spans="1:14" ht="19.5" customHeight="1">
      <c r="A12" s="47" t="s">
        <v>2781</v>
      </c>
      <c r="B12" s="59" t="s">
        <v>2782</v>
      </c>
      <c r="C12" s="56">
        <v>0</v>
      </c>
      <c r="D12" s="48">
        <v>0</v>
      </c>
      <c r="E12" s="48">
        <v>0</v>
      </c>
      <c r="F12" s="69" t="s">
        <v>20</v>
      </c>
      <c r="G12" s="69" t="s">
        <v>20</v>
      </c>
      <c r="H12" s="47" t="s">
        <v>2783</v>
      </c>
      <c r="I12" s="47" t="s">
        <v>2784</v>
      </c>
      <c r="J12" s="56">
        <v>0</v>
      </c>
      <c r="K12" s="48">
        <v>0</v>
      </c>
      <c r="L12" s="48">
        <v>0</v>
      </c>
      <c r="M12" s="55" t="s">
        <v>20</v>
      </c>
      <c r="N12" s="55" t="s">
        <v>20</v>
      </c>
    </row>
    <row r="13" spans="1:14" ht="19.5" customHeight="1">
      <c r="A13" s="47" t="s">
        <v>2785</v>
      </c>
      <c r="B13" s="59" t="s">
        <v>2786</v>
      </c>
      <c r="C13" s="54">
        <v>0</v>
      </c>
      <c r="D13" s="40">
        <v>0</v>
      </c>
      <c r="E13" s="40">
        <v>0</v>
      </c>
      <c r="F13" s="69" t="s">
        <v>20</v>
      </c>
      <c r="G13" s="69" t="s">
        <v>20</v>
      </c>
      <c r="H13" s="47" t="s">
        <v>2787</v>
      </c>
      <c r="I13" s="47" t="s">
        <v>2788</v>
      </c>
      <c r="J13" s="56">
        <v>0</v>
      </c>
      <c r="K13" s="48">
        <v>0</v>
      </c>
      <c r="L13" s="48">
        <v>0</v>
      </c>
      <c r="M13" s="55" t="s">
        <v>20</v>
      </c>
      <c r="N13" s="55" t="s">
        <v>20</v>
      </c>
    </row>
    <row r="14" spans="1:14" ht="19.5" customHeight="1">
      <c r="A14" s="47" t="s">
        <v>2789</v>
      </c>
      <c r="B14" s="59" t="s">
        <v>2790</v>
      </c>
      <c r="C14" s="56">
        <v>0</v>
      </c>
      <c r="D14" s="56">
        <v>0</v>
      </c>
      <c r="E14" s="56">
        <v>0</v>
      </c>
      <c r="F14" s="69" t="s">
        <v>20</v>
      </c>
      <c r="G14" s="69" t="s">
        <v>20</v>
      </c>
      <c r="H14" s="47" t="s">
        <v>343</v>
      </c>
      <c r="I14" s="47" t="s">
        <v>344</v>
      </c>
      <c r="J14" s="54">
        <v>9</v>
      </c>
      <c r="K14" s="54">
        <v>9</v>
      </c>
      <c r="L14" s="54">
        <v>9</v>
      </c>
      <c r="M14" s="55">
        <v>1</v>
      </c>
      <c r="N14" s="55">
        <v>1</v>
      </c>
    </row>
    <row r="15" spans="1:14" ht="19.5" customHeight="1">
      <c r="A15" s="47" t="s">
        <v>2791</v>
      </c>
      <c r="B15" s="59" t="s">
        <v>2792</v>
      </c>
      <c r="C15" s="56">
        <v>0</v>
      </c>
      <c r="D15" s="56">
        <v>0</v>
      </c>
      <c r="E15" s="56">
        <v>0</v>
      </c>
      <c r="F15" s="69" t="s">
        <v>20</v>
      </c>
      <c r="G15" s="69" t="s">
        <v>20</v>
      </c>
      <c r="H15" s="47" t="s">
        <v>2793</v>
      </c>
      <c r="I15" s="47" t="s">
        <v>2794</v>
      </c>
      <c r="J15" s="54">
        <v>9</v>
      </c>
      <c r="K15" s="54">
        <v>9</v>
      </c>
      <c r="L15" s="54">
        <v>9</v>
      </c>
      <c r="M15" s="55">
        <v>1</v>
      </c>
      <c r="N15" s="55">
        <v>1</v>
      </c>
    </row>
    <row r="16" spans="1:14" ht="19.5" customHeight="1">
      <c r="A16" s="47" t="s">
        <v>2795</v>
      </c>
      <c r="B16" s="59" t="s">
        <v>2796</v>
      </c>
      <c r="C16" s="56">
        <v>0</v>
      </c>
      <c r="D16" s="56">
        <v>0</v>
      </c>
      <c r="E16" s="56">
        <v>0</v>
      </c>
      <c r="F16" s="69" t="s">
        <v>20</v>
      </c>
      <c r="G16" s="69" t="s">
        <v>20</v>
      </c>
      <c r="H16" s="47" t="s">
        <v>2797</v>
      </c>
      <c r="I16" s="47" t="s">
        <v>2798</v>
      </c>
      <c r="J16" s="56">
        <v>9</v>
      </c>
      <c r="K16" s="48">
        <v>9</v>
      </c>
      <c r="L16" s="48">
        <v>0</v>
      </c>
      <c r="M16" s="55">
        <v>0</v>
      </c>
      <c r="N16" s="55">
        <v>0</v>
      </c>
    </row>
    <row r="17" spans="1:14" ht="19.5" customHeight="1">
      <c r="A17" s="47" t="s">
        <v>2799</v>
      </c>
      <c r="B17" s="59" t="s">
        <v>2800</v>
      </c>
      <c r="C17" s="56">
        <v>0</v>
      </c>
      <c r="D17" s="56">
        <v>0</v>
      </c>
      <c r="E17" s="56">
        <v>0</v>
      </c>
      <c r="F17" s="69" t="s">
        <v>20</v>
      </c>
      <c r="G17" s="69" t="s">
        <v>20</v>
      </c>
      <c r="H17" s="47" t="s">
        <v>2801</v>
      </c>
      <c r="I17" s="47" t="s">
        <v>2802</v>
      </c>
      <c r="J17" s="56">
        <v>0</v>
      </c>
      <c r="K17" s="48">
        <v>0</v>
      </c>
      <c r="L17" s="48">
        <v>0</v>
      </c>
      <c r="M17" s="55" t="s">
        <v>20</v>
      </c>
      <c r="N17" s="55" t="s">
        <v>20</v>
      </c>
    </row>
    <row r="18" spans="1:14" ht="19.5" customHeight="1">
      <c r="A18" s="47" t="s">
        <v>2803</v>
      </c>
      <c r="B18" s="59" t="s">
        <v>2804</v>
      </c>
      <c r="C18" s="56">
        <v>0</v>
      </c>
      <c r="D18" s="56">
        <v>0</v>
      </c>
      <c r="E18" s="56">
        <v>0</v>
      </c>
      <c r="F18" s="69" t="s">
        <v>20</v>
      </c>
      <c r="G18" s="69" t="s">
        <v>20</v>
      </c>
      <c r="H18" s="47" t="s">
        <v>2805</v>
      </c>
      <c r="I18" s="47" t="s">
        <v>2806</v>
      </c>
      <c r="J18" s="56">
        <v>0</v>
      </c>
      <c r="K18" s="48">
        <v>0</v>
      </c>
      <c r="L18" s="48">
        <v>0</v>
      </c>
      <c r="M18" s="55" t="s">
        <v>20</v>
      </c>
      <c r="N18" s="55" t="s">
        <v>20</v>
      </c>
    </row>
    <row r="19" spans="1:14" ht="19.5" customHeight="1">
      <c r="A19" s="47" t="s">
        <v>2807</v>
      </c>
      <c r="B19" s="59" t="s">
        <v>2808</v>
      </c>
      <c r="C19" s="54">
        <v>0</v>
      </c>
      <c r="D19" s="40">
        <v>0</v>
      </c>
      <c r="E19" s="40">
        <v>0</v>
      </c>
      <c r="F19" s="69" t="s">
        <v>20</v>
      </c>
      <c r="G19" s="69" t="s">
        <v>20</v>
      </c>
      <c r="H19" s="47" t="s">
        <v>2809</v>
      </c>
      <c r="I19" s="47" t="s">
        <v>2810</v>
      </c>
      <c r="J19" s="56">
        <v>0</v>
      </c>
      <c r="K19" s="48">
        <v>0</v>
      </c>
      <c r="L19" s="48">
        <v>0</v>
      </c>
      <c r="M19" s="55" t="s">
        <v>20</v>
      </c>
      <c r="N19" s="55" t="s">
        <v>20</v>
      </c>
    </row>
    <row r="20" spans="1:14" ht="19.5" customHeight="1">
      <c r="A20" s="47" t="s">
        <v>2811</v>
      </c>
      <c r="B20" s="59" t="s">
        <v>2812</v>
      </c>
      <c r="C20" s="56">
        <v>0</v>
      </c>
      <c r="D20" s="56">
        <v>0</v>
      </c>
      <c r="E20" s="56">
        <v>0</v>
      </c>
      <c r="F20" s="69" t="s">
        <v>20</v>
      </c>
      <c r="G20" s="69" t="s">
        <v>20</v>
      </c>
      <c r="H20" s="47" t="s">
        <v>2813</v>
      </c>
      <c r="I20" s="57" t="s">
        <v>2814</v>
      </c>
      <c r="J20" s="56">
        <v>0</v>
      </c>
      <c r="K20" s="48">
        <v>0</v>
      </c>
      <c r="L20" s="48">
        <v>9</v>
      </c>
      <c r="M20" s="55" t="s">
        <v>20</v>
      </c>
      <c r="N20" s="55" t="s">
        <v>20</v>
      </c>
    </row>
    <row r="21" spans="1:14" ht="19.5" customHeight="1">
      <c r="A21" s="47" t="s">
        <v>2815</v>
      </c>
      <c r="B21" s="59" t="s">
        <v>2816</v>
      </c>
      <c r="C21" s="54">
        <v>0</v>
      </c>
      <c r="D21" s="40">
        <v>0</v>
      </c>
      <c r="E21" s="40">
        <v>0</v>
      </c>
      <c r="F21" s="69" t="s">
        <v>20</v>
      </c>
      <c r="G21" s="69" t="s">
        <v>20</v>
      </c>
      <c r="H21" s="47" t="s">
        <v>2817</v>
      </c>
      <c r="I21" s="57" t="s">
        <v>2818</v>
      </c>
      <c r="J21" s="54">
        <v>0</v>
      </c>
      <c r="K21" s="54">
        <v>0</v>
      </c>
      <c r="L21" s="54">
        <v>0</v>
      </c>
      <c r="M21" s="55" t="s">
        <v>20</v>
      </c>
      <c r="N21" s="55" t="s">
        <v>20</v>
      </c>
    </row>
    <row r="22" spans="1:14" ht="19.5" customHeight="1">
      <c r="A22" s="47" t="s">
        <v>2819</v>
      </c>
      <c r="B22" s="59" t="s">
        <v>2820</v>
      </c>
      <c r="C22" s="56">
        <v>0</v>
      </c>
      <c r="D22" s="56">
        <v>0</v>
      </c>
      <c r="E22" s="56">
        <v>0</v>
      </c>
      <c r="F22" s="69" t="s">
        <v>20</v>
      </c>
      <c r="G22" s="69" t="s">
        <v>20</v>
      </c>
      <c r="H22" s="47" t="s">
        <v>2821</v>
      </c>
      <c r="I22" s="47" t="s">
        <v>2822</v>
      </c>
      <c r="J22" s="56">
        <v>0</v>
      </c>
      <c r="K22" s="48">
        <v>0</v>
      </c>
      <c r="L22" s="48">
        <v>0</v>
      </c>
      <c r="M22" s="55" t="s">
        <v>20</v>
      </c>
      <c r="N22" s="55" t="s">
        <v>20</v>
      </c>
    </row>
    <row r="23" spans="1:14" ht="19.5" customHeight="1">
      <c r="A23" s="47" t="s">
        <v>2823</v>
      </c>
      <c r="B23" s="59" t="s">
        <v>2824</v>
      </c>
      <c r="C23" s="56">
        <v>0</v>
      </c>
      <c r="D23" s="56">
        <v>0</v>
      </c>
      <c r="E23" s="56">
        <v>0</v>
      </c>
      <c r="F23" s="69" t="s">
        <v>20</v>
      </c>
      <c r="G23" s="69" t="s">
        <v>20</v>
      </c>
      <c r="H23" s="47" t="s">
        <v>2825</v>
      </c>
      <c r="I23" s="47" t="s">
        <v>2826</v>
      </c>
      <c r="J23" s="56">
        <v>0</v>
      </c>
      <c r="K23" s="48">
        <v>0</v>
      </c>
      <c r="L23" s="48">
        <v>0</v>
      </c>
      <c r="M23" s="55" t="s">
        <v>20</v>
      </c>
      <c r="N23" s="55" t="s">
        <v>20</v>
      </c>
    </row>
    <row r="24" spans="1:14" ht="19.5" customHeight="1">
      <c r="A24" s="47" t="s">
        <v>2827</v>
      </c>
      <c r="B24" s="59" t="s">
        <v>2828</v>
      </c>
      <c r="C24" s="56">
        <v>0</v>
      </c>
      <c r="D24" s="56">
        <v>0</v>
      </c>
      <c r="E24" s="56">
        <v>0</v>
      </c>
      <c r="F24" s="69" t="s">
        <v>20</v>
      </c>
      <c r="G24" s="69" t="s">
        <v>20</v>
      </c>
      <c r="H24" s="47" t="s">
        <v>2829</v>
      </c>
      <c r="I24" s="47" t="s">
        <v>2830</v>
      </c>
      <c r="J24" s="56">
        <v>0</v>
      </c>
      <c r="K24" s="48">
        <v>0</v>
      </c>
      <c r="L24" s="48">
        <v>0</v>
      </c>
      <c r="M24" s="55" t="s">
        <v>20</v>
      </c>
      <c r="N24" s="55" t="s">
        <v>20</v>
      </c>
    </row>
    <row r="25" spans="1:14" ht="19.5" customHeight="1">
      <c r="A25" s="47" t="s">
        <v>2831</v>
      </c>
      <c r="B25" s="59" t="s">
        <v>2832</v>
      </c>
      <c r="C25" s="56">
        <v>0</v>
      </c>
      <c r="D25" s="56">
        <v>0</v>
      </c>
      <c r="E25" s="56">
        <v>0</v>
      </c>
      <c r="F25" s="69" t="s">
        <v>20</v>
      </c>
      <c r="G25" s="69" t="s">
        <v>20</v>
      </c>
      <c r="H25" s="47" t="s">
        <v>2833</v>
      </c>
      <c r="I25" s="47" t="s">
        <v>2834</v>
      </c>
      <c r="J25" s="56">
        <v>0</v>
      </c>
      <c r="K25" s="48">
        <v>0</v>
      </c>
      <c r="L25" s="48">
        <v>0</v>
      </c>
      <c r="M25" s="55" t="s">
        <v>20</v>
      </c>
      <c r="N25" s="55" t="s">
        <v>20</v>
      </c>
    </row>
    <row r="26" spans="1:14" ht="19.5" customHeight="1">
      <c r="A26" s="47" t="s">
        <v>2835</v>
      </c>
      <c r="B26" s="59" t="s">
        <v>2836</v>
      </c>
      <c r="C26" s="54">
        <v>0</v>
      </c>
      <c r="D26" s="40">
        <v>0</v>
      </c>
      <c r="E26" s="40">
        <v>0</v>
      </c>
      <c r="F26" s="69" t="s">
        <v>20</v>
      </c>
      <c r="G26" s="69" t="s">
        <v>20</v>
      </c>
      <c r="H26" s="47" t="s">
        <v>2837</v>
      </c>
      <c r="I26" s="47" t="s">
        <v>2838</v>
      </c>
      <c r="J26" s="56">
        <v>0</v>
      </c>
      <c r="K26" s="48">
        <v>0</v>
      </c>
      <c r="L26" s="48">
        <v>0</v>
      </c>
      <c r="M26" s="55" t="s">
        <v>20</v>
      </c>
      <c r="N26" s="55" t="s">
        <v>20</v>
      </c>
    </row>
    <row r="27" spans="1:14" ht="19.5" customHeight="1">
      <c r="A27" s="47" t="s">
        <v>2839</v>
      </c>
      <c r="B27" s="59" t="s">
        <v>2840</v>
      </c>
      <c r="C27" s="56">
        <v>0</v>
      </c>
      <c r="D27" s="56">
        <v>0</v>
      </c>
      <c r="E27" s="56">
        <v>0</v>
      </c>
      <c r="F27" s="69" t="s">
        <v>20</v>
      </c>
      <c r="G27" s="69" t="s">
        <v>20</v>
      </c>
      <c r="H27" s="47" t="s">
        <v>2841</v>
      </c>
      <c r="I27" s="47" t="s">
        <v>2842</v>
      </c>
      <c r="J27" s="54">
        <v>0</v>
      </c>
      <c r="K27" s="54">
        <v>0</v>
      </c>
      <c r="L27" s="54">
        <v>0</v>
      </c>
      <c r="M27" s="55" t="s">
        <v>20</v>
      </c>
      <c r="N27" s="55" t="s">
        <v>20</v>
      </c>
    </row>
    <row r="28" spans="1:14" ht="19.5" customHeight="1">
      <c r="A28" s="47" t="s">
        <v>2843</v>
      </c>
      <c r="B28" s="59" t="s">
        <v>2844</v>
      </c>
      <c r="C28" s="56">
        <v>0</v>
      </c>
      <c r="D28" s="56">
        <v>0</v>
      </c>
      <c r="E28" s="56">
        <v>0</v>
      </c>
      <c r="F28" s="69" t="s">
        <v>20</v>
      </c>
      <c r="G28" s="69" t="s">
        <v>20</v>
      </c>
      <c r="H28" s="47" t="s">
        <v>2845</v>
      </c>
      <c r="I28" s="47" t="s">
        <v>2846</v>
      </c>
      <c r="J28" s="56">
        <v>0</v>
      </c>
      <c r="K28" s="48">
        <v>0</v>
      </c>
      <c r="L28" s="48">
        <v>0</v>
      </c>
      <c r="M28" s="55" t="s">
        <v>20</v>
      </c>
      <c r="N28" s="55" t="s">
        <v>20</v>
      </c>
    </row>
    <row r="29" spans="1:14" ht="19.5" customHeight="1">
      <c r="A29" s="47"/>
      <c r="B29" s="59"/>
      <c r="C29" s="56"/>
      <c r="D29" s="56"/>
      <c r="E29" s="56"/>
      <c r="F29" s="69"/>
      <c r="G29" s="69"/>
      <c r="H29" s="47" t="s">
        <v>2847</v>
      </c>
      <c r="I29" s="47" t="s">
        <v>2848</v>
      </c>
      <c r="J29" s="56">
        <v>0</v>
      </c>
      <c r="K29" s="48">
        <v>0</v>
      </c>
      <c r="L29" s="48">
        <v>0</v>
      </c>
      <c r="M29" s="55" t="s">
        <v>20</v>
      </c>
      <c r="N29" s="55" t="s">
        <v>20</v>
      </c>
    </row>
    <row r="30" spans="1:14" ht="19.5" customHeight="1">
      <c r="A30" s="47" t="s">
        <v>2849</v>
      </c>
      <c r="B30" s="59" t="s">
        <v>2850</v>
      </c>
      <c r="C30" s="56">
        <v>0</v>
      </c>
      <c r="D30" s="56">
        <v>0</v>
      </c>
      <c r="E30" s="56">
        <v>0</v>
      </c>
      <c r="F30" s="69" t="s">
        <v>20</v>
      </c>
      <c r="G30" s="69" t="s">
        <v>20</v>
      </c>
      <c r="H30" s="47" t="s">
        <v>349</v>
      </c>
      <c r="I30" s="47" t="s">
        <v>350</v>
      </c>
      <c r="J30" s="54">
        <v>0</v>
      </c>
      <c r="K30" s="54">
        <v>0</v>
      </c>
      <c r="L30" s="54">
        <v>0</v>
      </c>
      <c r="M30" s="55" t="s">
        <v>20</v>
      </c>
      <c r="N30" s="55" t="s">
        <v>20</v>
      </c>
    </row>
    <row r="31" spans="1:14" ht="19.5" customHeight="1">
      <c r="A31" s="47" t="s">
        <v>2851</v>
      </c>
      <c r="B31" s="59" t="s">
        <v>2852</v>
      </c>
      <c r="C31" s="54">
        <v>0</v>
      </c>
      <c r="D31" s="40">
        <v>0</v>
      </c>
      <c r="E31" s="40">
        <v>0</v>
      </c>
      <c r="F31" s="69" t="s">
        <v>20</v>
      </c>
      <c r="G31" s="69" t="s">
        <v>20</v>
      </c>
      <c r="H31" s="47" t="s">
        <v>2853</v>
      </c>
      <c r="I31" s="47" t="s">
        <v>2854</v>
      </c>
      <c r="J31" s="54">
        <v>0</v>
      </c>
      <c r="K31" s="54">
        <v>0</v>
      </c>
      <c r="L31" s="54">
        <v>0</v>
      </c>
      <c r="M31" s="55" t="s">
        <v>20</v>
      </c>
      <c r="N31" s="55" t="s">
        <v>20</v>
      </c>
    </row>
    <row r="32" spans="1:14" ht="19.5" customHeight="1">
      <c r="A32" s="47" t="s">
        <v>2855</v>
      </c>
      <c r="B32" s="59" t="s">
        <v>2856</v>
      </c>
      <c r="C32" s="56">
        <v>0</v>
      </c>
      <c r="D32" s="56">
        <v>0</v>
      </c>
      <c r="E32" s="56">
        <v>0</v>
      </c>
      <c r="F32" s="69" t="s">
        <v>20</v>
      </c>
      <c r="G32" s="69" t="s">
        <v>20</v>
      </c>
      <c r="H32" s="47" t="s">
        <v>2857</v>
      </c>
      <c r="I32" s="47" t="s">
        <v>2858</v>
      </c>
      <c r="J32" s="56">
        <v>0</v>
      </c>
      <c r="K32" s="48">
        <v>0</v>
      </c>
      <c r="L32" s="48">
        <v>0</v>
      </c>
      <c r="M32" s="55" t="s">
        <v>20</v>
      </c>
      <c r="N32" s="55" t="s">
        <v>20</v>
      </c>
    </row>
    <row r="33" spans="1:14" ht="19.5" customHeight="1">
      <c r="A33" s="47" t="s">
        <v>2859</v>
      </c>
      <c r="B33" s="59" t="s">
        <v>2860</v>
      </c>
      <c r="C33" s="56">
        <v>0</v>
      </c>
      <c r="D33" s="56">
        <v>0</v>
      </c>
      <c r="E33" s="56">
        <v>0</v>
      </c>
      <c r="F33" s="69" t="s">
        <v>20</v>
      </c>
      <c r="G33" s="69" t="s">
        <v>20</v>
      </c>
      <c r="H33" s="47" t="s">
        <v>2861</v>
      </c>
      <c r="I33" s="47" t="s">
        <v>2862</v>
      </c>
      <c r="J33" s="56">
        <v>0</v>
      </c>
      <c r="K33" s="48">
        <v>0</v>
      </c>
      <c r="L33" s="48">
        <v>0</v>
      </c>
      <c r="M33" s="55" t="s">
        <v>20</v>
      </c>
      <c r="N33" s="55" t="s">
        <v>20</v>
      </c>
    </row>
    <row r="34" spans="1:14" ht="19.5" customHeight="1">
      <c r="A34" s="47" t="s">
        <v>2863</v>
      </c>
      <c r="B34" s="59" t="s">
        <v>2864</v>
      </c>
      <c r="C34" s="56">
        <v>0</v>
      </c>
      <c r="D34" s="56">
        <v>0</v>
      </c>
      <c r="E34" s="56">
        <v>0</v>
      </c>
      <c r="F34" s="69" t="s">
        <v>20</v>
      </c>
      <c r="G34" s="69" t="s">
        <v>20</v>
      </c>
      <c r="H34" s="47" t="s">
        <v>2865</v>
      </c>
      <c r="I34" s="47" t="s">
        <v>2866</v>
      </c>
      <c r="J34" s="56">
        <v>0</v>
      </c>
      <c r="K34" s="48">
        <v>0</v>
      </c>
      <c r="L34" s="48">
        <v>0</v>
      </c>
      <c r="M34" s="55" t="s">
        <v>20</v>
      </c>
      <c r="N34" s="55" t="s">
        <v>20</v>
      </c>
    </row>
    <row r="35" spans="1:14" ht="19.5" customHeight="1">
      <c r="A35" s="47" t="s">
        <v>2867</v>
      </c>
      <c r="B35" s="59" t="s">
        <v>2868</v>
      </c>
      <c r="C35" s="56">
        <v>0</v>
      </c>
      <c r="D35" s="56">
        <v>0</v>
      </c>
      <c r="E35" s="56">
        <v>0</v>
      </c>
      <c r="F35" s="69" t="s">
        <v>20</v>
      </c>
      <c r="G35" s="69" t="s">
        <v>20</v>
      </c>
      <c r="H35" s="47" t="s">
        <v>2869</v>
      </c>
      <c r="I35" s="47" t="s">
        <v>2870</v>
      </c>
      <c r="J35" s="56">
        <v>0</v>
      </c>
      <c r="K35" s="48">
        <v>0</v>
      </c>
      <c r="L35" s="48">
        <v>0</v>
      </c>
      <c r="M35" s="55" t="s">
        <v>20</v>
      </c>
      <c r="N35" s="55" t="s">
        <v>20</v>
      </c>
    </row>
    <row r="36" spans="1:14" ht="19.5" customHeight="1">
      <c r="A36" s="47" t="s">
        <v>2871</v>
      </c>
      <c r="B36" s="59" t="s">
        <v>2872</v>
      </c>
      <c r="C36" s="56">
        <v>0</v>
      </c>
      <c r="D36" s="56">
        <v>0</v>
      </c>
      <c r="E36" s="56">
        <v>0</v>
      </c>
      <c r="F36" s="69" t="s">
        <v>20</v>
      </c>
      <c r="G36" s="69" t="s">
        <v>20</v>
      </c>
      <c r="H36" s="47" t="s">
        <v>2873</v>
      </c>
      <c r="I36" s="47" t="s">
        <v>2874</v>
      </c>
      <c r="J36" s="54">
        <v>0</v>
      </c>
      <c r="K36" s="54">
        <v>0</v>
      </c>
      <c r="L36" s="54">
        <v>0</v>
      </c>
      <c r="M36" s="55" t="s">
        <v>20</v>
      </c>
      <c r="N36" s="55" t="s">
        <v>20</v>
      </c>
    </row>
    <row r="37" spans="1:14" ht="19.5" customHeight="1">
      <c r="A37" s="47"/>
      <c r="B37" s="59"/>
      <c r="C37" s="56"/>
      <c r="D37" s="56"/>
      <c r="E37" s="56"/>
      <c r="F37" s="69"/>
      <c r="G37" s="69"/>
      <c r="H37" s="47" t="s">
        <v>2875</v>
      </c>
      <c r="I37" s="47" t="s">
        <v>2876</v>
      </c>
      <c r="J37" s="56">
        <v>0</v>
      </c>
      <c r="K37" s="48">
        <v>0</v>
      </c>
      <c r="L37" s="48">
        <v>0</v>
      </c>
      <c r="M37" s="55" t="s">
        <v>20</v>
      </c>
      <c r="N37" s="55" t="s">
        <v>20</v>
      </c>
    </row>
    <row r="38" spans="1:14" ht="19.5" customHeight="1">
      <c r="A38" s="47" t="s">
        <v>2877</v>
      </c>
      <c r="B38" s="59" t="s">
        <v>2878</v>
      </c>
      <c r="C38" s="56">
        <v>0</v>
      </c>
      <c r="D38" s="56">
        <v>0</v>
      </c>
      <c r="E38" s="56">
        <v>0</v>
      </c>
      <c r="F38" s="69" t="s">
        <v>20</v>
      </c>
      <c r="G38" s="69" t="s">
        <v>20</v>
      </c>
      <c r="H38" s="47" t="s">
        <v>2879</v>
      </c>
      <c r="I38" s="47" t="s">
        <v>2880</v>
      </c>
      <c r="J38" s="56">
        <v>0</v>
      </c>
      <c r="K38" s="48">
        <v>0</v>
      </c>
      <c r="L38" s="48">
        <v>0</v>
      </c>
      <c r="M38" s="55" t="s">
        <v>20</v>
      </c>
      <c r="N38" s="55" t="s">
        <v>20</v>
      </c>
    </row>
    <row r="39" spans="1:14" ht="19.5" customHeight="1">
      <c r="A39" s="47" t="s">
        <v>2881</v>
      </c>
      <c r="B39" s="59" t="s">
        <v>2882</v>
      </c>
      <c r="C39" s="54">
        <v>0</v>
      </c>
      <c r="D39" s="40">
        <v>0</v>
      </c>
      <c r="E39" s="40">
        <v>0</v>
      </c>
      <c r="F39" s="69" t="s">
        <v>20</v>
      </c>
      <c r="G39" s="69" t="s">
        <v>20</v>
      </c>
      <c r="H39" s="47" t="s">
        <v>2883</v>
      </c>
      <c r="I39" s="47" t="s">
        <v>2884</v>
      </c>
      <c r="J39" s="56">
        <v>0</v>
      </c>
      <c r="K39" s="48">
        <v>0</v>
      </c>
      <c r="L39" s="48">
        <v>0</v>
      </c>
      <c r="M39" s="55" t="s">
        <v>20</v>
      </c>
      <c r="N39" s="55" t="s">
        <v>20</v>
      </c>
    </row>
    <row r="40" spans="1:14" ht="19.5" customHeight="1">
      <c r="A40" s="47" t="s">
        <v>2885</v>
      </c>
      <c r="B40" s="59" t="s">
        <v>2886</v>
      </c>
      <c r="C40" s="56">
        <v>0</v>
      </c>
      <c r="D40" s="56">
        <v>0</v>
      </c>
      <c r="E40" s="56">
        <v>0</v>
      </c>
      <c r="F40" s="69" t="s">
        <v>20</v>
      </c>
      <c r="G40" s="69" t="s">
        <v>20</v>
      </c>
      <c r="H40" s="47" t="s">
        <v>2887</v>
      </c>
      <c r="I40" s="47" t="s">
        <v>2888</v>
      </c>
      <c r="J40" s="56">
        <v>0</v>
      </c>
      <c r="K40" s="48">
        <v>0</v>
      </c>
      <c r="L40" s="48">
        <v>0</v>
      </c>
      <c r="M40" s="55" t="s">
        <v>20</v>
      </c>
      <c r="N40" s="55" t="s">
        <v>20</v>
      </c>
    </row>
    <row r="41" spans="1:14" ht="19.5" customHeight="1">
      <c r="A41" s="47" t="s">
        <v>2889</v>
      </c>
      <c r="B41" s="59" t="s">
        <v>2890</v>
      </c>
      <c r="C41" s="56">
        <v>0</v>
      </c>
      <c r="D41" s="56">
        <v>0</v>
      </c>
      <c r="E41" s="56">
        <v>0</v>
      </c>
      <c r="F41" s="69" t="s">
        <v>20</v>
      </c>
      <c r="G41" s="69" t="s">
        <v>20</v>
      </c>
      <c r="H41" s="47" t="s">
        <v>351</v>
      </c>
      <c r="I41" s="47" t="s">
        <v>352</v>
      </c>
      <c r="J41" s="54">
        <v>36628</v>
      </c>
      <c r="K41" s="54">
        <v>105988</v>
      </c>
      <c r="L41" s="54">
        <v>18006</v>
      </c>
      <c r="M41" s="55">
        <v>0.492</v>
      </c>
      <c r="N41" s="55">
        <v>0.17</v>
      </c>
    </row>
    <row r="42" spans="1:14" ht="19.5" customHeight="1">
      <c r="A42" s="47" t="s">
        <v>2891</v>
      </c>
      <c r="B42" s="59" t="s">
        <v>2892</v>
      </c>
      <c r="C42" s="54">
        <v>0</v>
      </c>
      <c r="D42" s="40">
        <v>0</v>
      </c>
      <c r="E42" s="40">
        <v>0</v>
      </c>
      <c r="F42" s="69" t="s">
        <v>20</v>
      </c>
      <c r="G42" s="69" t="s">
        <v>20</v>
      </c>
      <c r="H42" s="47" t="s">
        <v>2893</v>
      </c>
      <c r="I42" s="47" t="s">
        <v>2894</v>
      </c>
      <c r="J42" s="54">
        <v>1323</v>
      </c>
      <c r="K42" s="54">
        <v>54969</v>
      </c>
      <c r="L42" s="54">
        <v>747</v>
      </c>
      <c r="M42" s="55">
        <v>0.565</v>
      </c>
      <c r="N42" s="55">
        <v>0.014</v>
      </c>
    </row>
    <row r="43" spans="1:14" ht="19.5" customHeight="1">
      <c r="A43" s="47" t="s">
        <v>2895</v>
      </c>
      <c r="B43" s="59" t="s">
        <v>2896</v>
      </c>
      <c r="C43" s="56">
        <v>0</v>
      </c>
      <c r="D43" s="56">
        <v>0</v>
      </c>
      <c r="E43" s="56">
        <v>0</v>
      </c>
      <c r="F43" s="69" t="s">
        <v>20</v>
      </c>
      <c r="G43" s="69" t="s">
        <v>20</v>
      </c>
      <c r="H43" s="47" t="s">
        <v>2897</v>
      </c>
      <c r="I43" s="47" t="s">
        <v>2898</v>
      </c>
      <c r="J43" s="56">
        <v>823</v>
      </c>
      <c r="K43" s="48">
        <v>4700</v>
      </c>
      <c r="L43" s="48">
        <v>0</v>
      </c>
      <c r="M43" s="55">
        <v>0</v>
      </c>
      <c r="N43" s="55">
        <v>0</v>
      </c>
    </row>
    <row r="44" spans="1:14" ht="19.5" customHeight="1">
      <c r="A44" s="47" t="s">
        <v>2899</v>
      </c>
      <c r="B44" s="59" t="s">
        <v>2900</v>
      </c>
      <c r="C44" s="56">
        <v>0</v>
      </c>
      <c r="D44" s="56">
        <v>0</v>
      </c>
      <c r="E44" s="56">
        <v>0</v>
      </c>
      <c r="F44" s="69" t="s">
        <v>20</v>
      </c>
      <c r="G44" s="69" t="s">
        <v>20</v>
      </c>
      <c r="H44" s="47" t="s">
        <v>2901</v>
      </c>
      <c r="I44" s="47" t="s">
        <v>2902</v>
      </c>
      <c r="J44" s="56">
        <v>0</v>
      </c>
      <c r="K44" s="48">
        <v>0</v>
      </c>
      <c r="L44" s="48">
        <v>0</v>
      </c>
      <c r="M44" s="55" t="s">
        <v>20</v>
      </c>
      <c r="N44" s="55" t="s">
        <v>20</v>
      </c>
    </row>
    <row r="45" spans="1:14" ht="19.5" customHeight="1">
      <c r="A45" s="47" t="s">
        <v>2903</v>
      </c>
      <c r="B45" s="59" t="s">
        <v>2904</v>
      </c>
      <c r="C45" s="56">
        <v>0</v>
      </c>
      <c r="D45" s="56">
        <v>0</v>
      </c>
      <c r="E45" s="56">
        <v>0</v>
      </c>
      <c r="F45" s="69" t="s">
        <v>20</v>
      </c>
      <c r="G45" s="69" t="s">
        <v>20</v>
      </c>
      <c r="H45" s="47" t="s">
        <v>2905</v>
      </c>
      <c r="I45" s="47" t="s">
        <v>2906</v>
      </c>
      <c r="J45" s="56">
        <v>385</v>
      </c>
      <c r="K45" s="48">
        <v>1881</v>
      </c>
      <c r="L45" s="48">
        <v>321</v>
      </c>
      <c r="M45" s="55">
        <v>0.834</v>
      </c>
      <c r="N45" s="55">
        <v>0.171</v>
      </c>
    </row>
    <row r="46" spans="1:14" ht="19.5" customHeight="1">
      <c r="A46" s="47" t="s">
        <v>2907</v>
      </c>
      <c r="B46" s="59" t="s">
        <v>2908</v>
      </c>
      <c r="C46" s="56">
        <v>0</v>
      </c>
      <c r="D46" s="56">
        <v>0</v>
      </c>
      <c r="E46" s="56">
        <v>0</v>
      </c>
      <c r="F46" s="69" t="s">
        <v>20</v>
      </c>
      <c r="G46" s="69" t="s">
        <v>20</v>
      </c>
      <c r="H46" s="47" t="s">
        <v>2909</v>
      </c>
      <c r="I46" s="47" t="s">
        <v>2910</v>
      </c>
      <c r="J46" s="56">
        <v>41</v>
      </c>
      <c r="K46" s="48">
        <v>0</v>
      </c>
      <c r="L46" s="48">
        <v>50</v>
      </c>
      <c r="M46" s="55">
        <v>1.22</v>
      </c>
      <c r="N46" s="55" t="s">
        <v>20</v>
      </c>
    </row>
    <row r="47" spans="1:14" ht="19.5" customHeight="1">
      <c r="A47" s="47" t="s">
        <v>2911</v>
      </c>
      <c r="B47" s="59" t="s">
        <v>2912</v>
      </c>
      <c r="C47" s="56">
        <v>0</v>
      </c>
      <c r="D47" s="56">
        <v>0</v>
      </c>
      <c r="E47" s="56">
        <v>0</v>
      </c>
      <c r="F47" s="69" t="s">
        <v>20</v>
      </c>
      <c r="G47" s="69" t="s">
        <v>20</v>
      </c>
      <c r="H47" s="47" t="s">
        <v>2913</v>
      </c>
      <c r="I47" s="47" t="s">
        <v>2914</v>
      </c>
      <c r="J47" s="56">
        <v>0</v>
      </c>
      <c r="K47" s="48">
        <v>0</v>
      </c>
      <c r="L47" s="48">
        <v>0</v>
      </c>
      <c r="M47" s="55" t="s">
        <v>20</v>
      </c>
      <c r="N47" s="55" t="s">
        <v>20</v>
      </c>
    </row>
    <row r="48" spans="1:14" ht="19.5" customHeight="1">
      <c r="A48" s="47" t="s">
        <v>2915</v>
      </c>
      <c r="B48" s="59" t="s">
        <v>2916</v>
      </c>
      <c r="C48" s="56">
        <v>0</v>
      </c>
      <c r="D48" s="56">
        <v>0</v>
      </c>
      <c r="E48" s="56">
        <v>0</v>
      </c>
      <c r="F48" s="69" t="s">
        <v>20</v>
      </c>
      <c r="G48" s="69" t="s">
        <v>20</v>
      </c>
      <c r="H48" s="47" t="s">
        <v>2917</v>
      </c>
      <c r="I48" s="47" t="s">
        <v>2918</v>
      </c>
      <c r="J48" s="56">
        <v>0</v>
      </c>
      <c r="K48" s="48">
        <v>0</v>
      </c>
      <c r="L48" s="48">
        <v>0</v>
      </c>
      <c r="M48" s="55" t="s">
        <v>20</v>
      </c>
      <c r="N48" s="55" t="s">
        <v>20</v>
      </c>
    </row>
    <row r="49" spans="1:14" ht="19.5" customHeight="1">
      <c r="A49" s="47" t="s">
        <v>2919</v>
      </c>
      <c r="B49" s="59" t="s">
        <v>2920</v>
      </c>
      <c r="C49" s="56">
        <v>0</v>
      </c>
      <c r="D49" s="56">
        <v>0</v>
      </c>
      <c r="E49" s="56">
        <v>0</v>
      </c>
      <c r="F49" s="69" t="s">
        <v>20</v>
      </c>
      <c r="G49" s="69" t="s">
        <v>20</v>
      </c>
      <c r="H49" s="47" t="s">
        <v>2921</v>
      </c>
      <c r="I49" s="47" t="s">
        <v>2922</v>
      </c>
      <c r="J49" s="56">
        <v>0</v>
      </c>
      <c r="K49" s="48">
        <v>0</v>
      </c>
      <c r="L49" s="48">
        <v>0</v>
      </c>
      <c r="M49" s="55" t="s">
        <v>20</v>
      </c>
      <c r="N49" s="55" t="s">
        <v>20</v>
      </c>
    </row>
    <row r="50" spans="1:14" ht="19.5" customHeight="1">
      <c r="A50" s="47" t="s">
        <v>2923</v>
      </c>
      <c r="B50" s="59" t="s">
        <v>2924</v>
      </c>
      <c r="C50" s="56">
        <v>0</v>
      </c>
      <c r="D50" s="56">
        <v>0</v>
      </c>
      <c r="E50" s="56">
        <v>0</v>
      </c>
      <c r="F50" s="69" t="s">
        <v>20</v>
      </c>
      <c r="G50" s="69" t="s">
        <v>20</v>
      </c>
      <c r="H50" s="47" t="s">
        <v>2925</v>
      </c>
      <c r="I50" s="47" t="s">
        <v>2926</v>
      </c>
      <c r="J50" s="56">
        <v>0</v>
      </c>
      <c r="K50" s="48">
        <v>0</v>
      </c>
      <c r="L50" s="48">
        <v>0</v>
      </c>
      <c r="M50" s="55" t="s">
        <v>20</v>
      </c>
      <c r="N50" s="55" t="s">
        <v>20</v>
      </c>
    </row>
    <row r="51" spans="1:14" ht="19.5" customHeight="1">
      <c r="A51" s="47" t="s">
        <v>2927</v>
      </c>
      <c r="B51" s="59" t="s">
        <v>2928</v>
      </c>
      <c r="C51" s="54">
        <v>0</v>
      </c>
      <c r="D51" s="40">
        <v>0</v>
      </c>
      <c r="E51" s="40">
        <v>0</v>
      </c>
      <c r="F51" s="69" t="s">
        <v>20</v>
      </c>
      <c r="G51" s="69" t="s">
        <v>20</v>
      </c>
      <c r="H51" s="47" t="s">
        <v>2929</v>
      </c>
      <c r="I51" s="47" t="s">
        <v>2930</v>
      </c>
      <c r="J51" s="56">
        <v>11</v>
      </c>
      <c r="K51" s="48">
        <v>32220</v>
      </c>
      <c r="L51" s="48">
        <v>146</v>
      </c>
      <c r="M51" s="55">
        <v>13.273</v>
      </c>
      <c r="N51" s="55">
        <v>0.005</v>
      </c>
    </row>
    <row r="52" spans="1:14" ht="19.5" customHeight="1">
      <c r="A52" s="47" t="s">
        <v>2931</v>
      </c>
      <c r="B52" s="59" t="s">
        <v>2932</v>
      </c>
      <c r="C52" s="56">
        <v>0</v>
      </c>
      <c r="D52" s="56">
        <v>0</v>
      </c>
      <c r="E52" s="56">
        <v>0</v>
      </c>
      <c r="F52" s="69" t="s">
        <v>20</v>
      </c>
      <c r="G52" s="69" t="s">
        <v>20</v>
      </c>
      <c r="H52" s="47" t="s">
        <v>2933</v>
      </c>
      <c r="I52" s="47" t="s">
        <v>2934</v>
      </c>
      <c r="J52" s="56">
        <v>0</v>
      </c>
      <c r="K52" s="48">
        <v>0</v>
      </c>
      <c r="L52" s="48">
        <v>0</v>
      </c>
      <c r="M52" s="55" t="s">
        <v>20</v>
      </c>
      <c r="N52" s="55" t="s">
        <v>20</v>
      </c>
    </row>
    <row r="53" spans="1:14" ht="19.5" customHeight="1">
      <c r="A53" s="47" t="s">
        <v>2935</v>
      </c>
      <c r="B53" s="59" t="s">
        <v>2936</v>
      </c>
      <c r="C53" s="56">
        <v>0</v>
      </c>
      <c r="D53" s="56">
        <v>0</v>
      </c>
      <c r="E53" s="56">
        <v>0</v>
      </c>
      <c r="F53" s="69" t="s">
        <v>20</v>
      </c>
      <c r="G53" s="69" t="s">
        <v>20</v>
      </c>
      <c r="H53" s="47" t="s">
        <v>2937</v>
      </c>
      <c r="I53" s="47" t="s">
        <v>2435</v>
      </c>
      <c r="J53" s="56">
        <v>0</v>
      </c>
      <c r="K53" s="48">
        <v>0</v>
      </c>
      <c r="L53" s="48">
        <v>0</v>
      </c>
      <c r="M53" s="55" t="s">
        <v>20</v>
      </c>
      <c r="N53" s="55" t="s">
        <v>20</v>
      </c>
    </row>
    <row r="54" spans="1:14" ht="19.5" customHeight="1">
      <c r="A54" s="47" t="s">
        <v>2938</v>
      </c>
      <c r="B54" s="59" t="s">
        <v>2939</v>
      </c>
      <c r="C54" s="56">
        <v>0</v>
      </c>
      <c r="D54" s="56">
        <v>0</v>
      </c>
      <c r="E54" s="56">
        <v>0</v>
      </c>
      <c r="F54" s="69" t="s">
        <v>20</v>
      </c>
      <c r="G54" s="69" t="s">
        <v>20</v>
      </c>
      <c r="H54" s="47" t="s">
        <v>2940</v>
      </c>
      <c r="I54" s="47" t="s">
        <v>2941</v>
      </c>
      <c r="J54" s="56">
        <v>0</v>
      </c>
      <c r="K54" s="48">
        <v>0</v>
      </c>
      <c r="L54" s="48">
        <v>0</v>
      </c>
      <c r="M54" s="55" t="s">
        <v>20</v>
      </c>
      <c r="N54" s="55" t="s">
        <v>20</v>
      </c>
    </row>
    <row r="55" spans="1:14" ht="19.5" customHeight="1">
      <c r="A55" s="47" t="s">
        <v>2942</v>
      </c>
      <c r="B55" s="59" t="s">
        <v>2943</v>
      </c>
      <c r="C55" s="54">
        <v>0</v>
      </c>
      <c r="D55" s="40">
        <v>0</v>
      </c>
      <c r="E55" s="40">
        <v>0</v>
      </c>
      <c r="F55" s="69" t="s">
        <v>20</v>
      </c>
      <c r="G55" s="69" t="s">
        <v>20</v>
      </c>
      <c r="H55" s="47" t="s">
        <v>2944</v>
      </c>
      <c r="I55" s="47" t="s">
        <v>2945</v>
      </c>
      <c r="J55" s="56">
        <v>0</v>
      </c>
      <c r="K55" s="48">
        <v>0</v>
      </c>
      <c r="L55" s="48">
        <v>0</v>
      </c>
      <c r="M55" s="55" t="s">
        <v>20</v>
      </c>
      <c r="N55" s="55" t="s">
        <v>20</v>
      </c>
    </row>
    <row r="56" spans="1:14" ht="19.5" customHeight="1">
      <c r="A56" s="47" t="s">
        <v>2946</v>
      </c>
      <c r="B56" s="59" t="s">
        <v>2947</v>
      </c>
      <c r="C56" s="56">
        <v>0</v>
      </c>
      <c r="D56" s="56">
        <v>0</v>
      </c>
      <c r="E56" s="56">
        <v>0</v>
      </c>
      <c r="F56" s="69" t="s">
        <v>20</v>
      </c>
      <c r="G56" s="69" t="s">
        <v>20</v>
      </c>
      <c r="H56" s="47" t="s">
        <v>2948</v>
      </c>
      <c r="I56" s="47" t="s">
        <v>2949</v>
      </c>
      <c r="J56" s="56">
        <v>0</v>
      </c>
      <c r="K56" s="48">
        <v>0</v>
      </c>
      <c r="L56" s="48">
        <v>170</v>
      </c>
      <c r="M56" s="55" t="s">
        <v>20</v>
      </c>
      <c r="N56" s="55" t="s">
        <v>20</v>
      </c>
    </row>
    <row r="57" spans="1:14" ht="19.5" customHeight="1">
      <c r="A57" s="47" t="s">
        <v>2950</v>
      </c>
      <c r="B57" s="59" t="s">
        <v>2943</v>
      </c>
      <c r="C57" s="56">
        <v>0</v>
      </c>
      <c r="D57" s="56">
        <v>0</v>
      </c>
      <c r="E57" s="56">
        <v>0</v>
      </c>
      <c r="F57" s="69" t="s">
        <v>20</v>
      </c>
      <c r="G57" s="69" t="s">
        <v>20</v>
      </c>
      <c r="H57" s="47" t="s">
        <v>2951</v>
      </c>
      <c r="I57" s="47" t="s">
        <v>2952</v>
      </c>
      <c r="J57" s="56">
        <v>63</v>
      </c>
      <c r="K57" s="48">
        <v>16168</v>
      </c>
      <c r="L57" s="48">
        <v>60</v>
      </c>
      <c r="M57" s="55">
        <v>0.952</v>
      </c>
      <c r="N57" s="55">
        <v>0.004</v>
      </c>
    </row>
    <row r="58" spans="1:14" ht="19.5" customHeight="1">
      <c r="A58" s="47"/>
      <c r="B58" s="47"/>
      <c r="C58" s="56"/>
      <c r="D58" s="48"/>
      <c r="E58" s="48"/>
      <c r="F58" s="71"/>
      <c r="G58" s="71"/>
      <c r="H58" s="47" t="s">
        <v>2953</v>
      </c>
      <c r="I58" s="47" t="s">
        <v>2954</v>
      </c>
      <c r="J58" s="54">
        <v>0</v>
      </c>
      <c r="K58" s="54">
        <v>0</v>
      </c>
      <c r="L58" s="54">
        <v>0</v>
      </c>
      <c r="M58" s="55" t="s">
        <v>20</v>
      </c>
      <c r="N58" s="55" t="s">
        <v>20</v>
      </c>
    </row>
    <row r="59" spans="1:14" ht="19.5" customHeight="1">
      <c r="A59" s="47"/>
      <c r="B59" s="47"/>
      <c r="C59" s="56"/>
      <c r="D59" s="48"/>
      <c r="E59" s="48"/>
      <c r="F59" s="71"/>
      <c r="G59" s="71"/>
      <c r="H59" s="47" t="s">
        <v>2955</v>
      </c>
      <c r="I59" s="47" t="s">
        <v>2898</v>
      </c>
      <c r="J59" s="56">
        <v>0</v>
      </c>
      <c r="K59" s="48">
        <v>0</v>
      </c>
      <c r="L59" s="48">
        <v>0</v>
      </c>
      <c r="M59" s="55" t="s">
        <v>20</v>
      </c>
      <c r="N59" s="55" t="s">
        <v>20</v>
      </c>
    </row>
    <row r="60" spans="1:14" ht="19.5" customHeight="1">
      <c r="A60" s="47"/>
      <c r="B60" s="47"/>
      <c r="C60" s="56"/>
      <c r="D60" s="48"/>
      <c r="E60" s="48"/>
      <c r="F60" s="71"/>
      <c r="G60" s="71"/>
      <c r="H60" s="47" t="s">
        <v>2956</v>
      </c>
      <c r="I60" s="47" t="s">
        <v>2902</v>
      </c>
      <c r="J60" s="56">
        <v>0</v>
      </c>
      <c r="K60" s="48">
        <v>0</v>
      </c>
      <c r="L60" s="48">
        <v>0</v>
      </c>
      <c r="M60" s="55" t="s">
        <v>20</v>
      </c>
      <c r="N60" s="55" t="s">
        <v>20</v>
      </c>
    </row>
    <row r="61" spans="1:14" ht="19.5" customHeight="1">
      <c r="A61" s="47"/>
      <c r="B61" s="47"/>
      <c r="C61" s="56"/>
      <c r="D61" s="48"/>
      <c r="E61" s="48"/>
      <c r="F61" s="71"/>
      <c r="G61" s="71"/>
      <c r="H61" s="47" t="s">
        <v>2957</v>
      </c>
      <c r="I61" s="47" t="s">
        <v>2958</v>
      </c>
      <c r="J61" s="56">
        <v>0</v>
      </c>
      <c r="K61" s="48">
        <v>0</v>
      </c>
      <c r="L61" s="48">
        <v>0</v>
      </c>
      <c r="M61" s="55" t="s">
        <v>20</v>
      </c>
      <c r="N61" s="55" t="s">
        <v>20</v>
      </c>
    </row>
    <row r="62" spans="1:14" ht="19.5" customHeight="1">
      <c r="A62" s="47"/>
      <c r="B62" s="47"/>
      <c r="C62" s="56"/>
      <c r="D62" s="48"/>
      <c r="E62" s="48"/>
      <c r="F62" s="71"/>
      <c r="G62" s="71"/>
      <c r="H62" s="47" t="s">
        <v>2959</v>
      </c>
      <c r="I62" s="47" t="s">
        <v>2960</v>
      </c>
      <c r="J62" s="56">
        <v>100</v>
      </c>
      <c r="K62" s="48">
        <v>176</v>
      </c>
      <c r="L62" s="48">
        <v>0</v>
      </c>
      <c r="M62" s="55">
        <v>0</v>
      </c>
      <c r="N62" s="55">
        <v>0</v>
      </c>
    </row>
    <row r="63" spans="1:14" ht="19.5" customHeight="1">
      <c r="A63" s="47"/>
      <c r="B63" s="47"/>
      <c r="C63" s="56"/>
      <c r="D63" s="48"/>
      <c r="E63" s="48"/>
      <c r="F63" s="71"/>
      <c r="G63" s="71"/>
      <c r="H63" s="47" t="s">
        <v>2961</v>
      </c>
      <c r="I63" s="47" t="s">
        <v>2962</v>
      </c>
      <c r="J63" s="54">
        <v>1005</v>
      </c>
      <c r="K63" s="54">
        <v>2101</v>
      </c>
      <c r="L63" s="54">
        <v>301</v>
      </c>
      <c r="M63" s="55">
        <v>0.3</v>
      </c>
      <c r="N63" s="55">
        <v>0.143</v>
      </c>
    </row>
    <row r="64" spans="1:14" ht="19.5" customHeight="1">
      <c r="A64" s="47"/>
      <c r="B64" s="47"/>
      <c r="C64" s="56"/>
      <c r="D64" s="48"/>
      <c r="E64" s="48"/>
      <c r="F64" s="71"/>
      <c r="G64" s="71"/>
      <c r="H64" s="47" t="s">
        <v>2963</v>
      </c>
      <c r="I64" s="47" t="s">
        <v>2964</v>
      </c>
      <c r="J64" s="56">
        <v>0</v>
      </c>
      <c r="K64" s="48">
        <v>0</v>
      </c>
      <c r="L64" s="48">
        <v>0</v>
      </c>
      <c r="M64" s="55" t="s">
        <v>20</v>
      </c>
      <c r="N64" s="55" t="s">
        <v>20</v>
      </c>
    </row>
    <row r="65" spans="1:14" ht="19.5" customHeight="1">
      <c r="A65" s="47"/>
      <c r="B65" s="47"/>
      <c r="C65" s="56"/>
      <c r="D65" s="48"/>
      <c r="E65" s="48"/>
      <c r="F65" s="71"/>
      <c r="G65" s="71"/>
      <c r="H65" s="47" t="s">
        <v>2965</v>
      </c>
      <c r="I65" s="47" t="s">
        <v>2966</v>
      </c>
      <c r="J65" s="56">
        <v>0</v>
      </c>
      <c r="K65" s="48">
        <v>0</v>
      </c>
      <c r="L65" s="48">
        <v>0</v>
      </c>
      <c r="M65" s="55" t="s">
        <v>20</v>
      </c>
      <c r="N65" s="55" t="s">
        <v>20</v>
      </c>
    </row>
    <row r="66" spans="1:14" ht="19.5" customHeight="1">
      <c r="A66" s="47"/>
      <c r="B66" s="47"/>
      <c r="C66" s="56"/>
      <c r="D66" s="48"/>
      <c r="E66" s="48"/>
      <c r="F66" s="71"/>
      <c r="G66" s="71"/>
      <c r="H66" s="47" t="s">
        <v>2967</v>
      </c>
      <c r="I66" s="47" t="s">
        <v>2968</v>
      </c>
      <c r="J66" s="56">
        <v>0</v>
      </c>
      <c r="K66" s="48">
        <v>0</v>
      </c>
      <c r="L66" s="48">
        <v>0</v>
      </c>
      <c r="M66" s="55" t="s">
        <v>20</v>
      </c>
      <c r="N66" s="55" t="s">
        <v>20</v>
      </c>
    </row>
    <row r="67" spans="1:14" ht="19.5" customHeight="1">
      <c r="A67" s="47"/>
      <c r="B67" s="47"/>
      <c r="C67" s="56"/>
      <c r="D67" s="48"/>
      <c r="E67" s="48"/>
      <c r="F67" s="71"/>
      <c r="G67" s="71"/>
      <c r="H67" s="47" t="s">
        <v>2969</v>
      </c>
      <c r="I67" s="47" t="s">
        <v>2970</v>
      </c>
      <c r="J67" s="56">
        <v>0</v>
      </c>
      <c r="K67" s="48">
        <v>0</v>
      </c>
      <c r="L67" s="48">
        <v>0</v>
      </c>
      <c r="M67" s="55" t="s">
        <v>20</v>
      </c>
      <c r="N67" s="55" t="s">
        <v>20</v>
      </c>
    </row>
    <row r="68" spans="1:14" ht="19.5" customHeight="1">
      <c r="A68" s="47"/>
      <c r="B68" s="47"/>
      <c r="C68" s="56"/>
      <c r="D68" s="48"/>
      <c r="E68" s="48"/>
      <c r="F68" s="71"/>
      <c r="G68" s="71"/>
      <c r="H68" s="47" t="s">
        <v>2971</v>
      </c>
      <c r="I68" s="47" t="s">
        <v>2972</v>
      </c>
      <c r="J68" s="56">
        <v>1005</v>
      </c>
      <c r="K68" s="48">
        <v>2101</v>
      </c>
      <c r="L68" s="48">
        <v>301</v>
      </c>
      <c r="M68" s="55">
        <v>0.3</v>
      </c>
      <c r="N68" s="55">
        <v>0.143</v>
      </c>
    </row>
    <row r="69" spans="1:14" ht="19.5" customHeight="1">
      <c r="A69" s="47"/>
      <c r="B69" s="47"/>
      <c r="C69" s="56"/>
      <c r="D69" s="48"/>
      <c r="E69" s="48"/>
      <c r="F69" s="71"/>
      <c r="G69" s="71"/>
      <c r="H69" s="47" t="s">
        <v>2973</v>
      </c>
      <c r="I69" s="47" t="s">
        <v>2974</v>
      </c>
      <c r="J69" s="54">
        <v>0</v>
      </c>
      <c r="K69" s="54">
        <v>0</v>
      </c>
      <c r="L69" s="54">
        <v>0</v>
      </c>
      <c r="M69" s="55" t="s">
        <v>20</v>
      </c>
      <c r="N69" s="55" t="s">
        <v>20</v>
      </c>
    </row>
    <row r="70" spans="1:14" ht="19.5" customHeight="1">
      <c r="A70" s="47"/>
      <c r="B70" s="47"/>
      <c r="C70" s="56"/>
      <c r="D70" s="48"/>
      <c r="E70" s="48"/>
      <c r="F70" s="71"/>
      <c r="G70" s="71"/>
      <c r="H70" s="47" t="s">
        <v>2975</v>
      </c>
      <c r="I70" s="47" t="s">
        <v>2976</v>
      </c>
      <c r="J70" s="56">
        <v>0</v>
      </c>
      <c r="K70" s="48">
        <v>0</v>
      </c>
      <c r="L70" s="48">
        <v>0</v>
      </c>
      <c r="M70" s="55" t="s">
        <v>20</v>
      </c>
      <c r="N70" s="55" t="s">
        <v>20</v>
      </c>
    </row>
    <row r="71" spans="1:14" ht="19.5" customHeight="1">
      <c r="A71" s="47"/>
      <c r="B71" s="47"/>
      <c r="C71" s="56"/>
      <c r="D71" s="48"/>
      <c r="E71" s="48"/>
      <c r="F71" s="71"/>
      <c r="G71" s="71"/>
      <c r="H71" s="47" t="s">
        <v>2977</v>
      </c>
      <c r="I71" s="47" t="s">
        <v>2978</v>
      </c>
      <c r="J71" s="56">
        <v>0</v>
      </c>
      <c r="K71" s="48">
        <v>0</v>
      </c>
      <c r="L71" s="48">
        <v>0</v>
      </c>
      <c r="M71" s="55" t="s">
        <v>20</v>
      </c>
      <c r="N71" s="55" t="s">
        <v>20</v>
      </c>
    </row>
    <row r="72" spans="1:14" ht="19.5" customHeight="1">
      <c r="A72" s="47"/>
      <c r="B72" s="47"/>
      <c r="C72" s="56"/>
      <c r="D72" s="48"/>
      <c r="E72" s="48"/>
      <c r="F72" s="71"/>
      <c r="G72" s="71"/>
      <c r="H72" s="47" t="s">
        <v>2979</v>
      </c>
      <c r="I72" s="47" t="s">
        <v>2980</v>
      </c>
      <c r="J72" s="56">
        <v>0</v>
      </c>
      <c r="K72" s="48">
        <v>0</v>
      </c>
      <c r="L72" s="48">
        <v>0</v>
      </c>
      <c r="M72" s="55" t="s">
        <v>20</v>
      </c>
      <c r="N72" s="55" t="s">
        <v>20</v>
      </c>
    </row>
    <row r="73" spans="1:14" ht="19.5" customHeight="1">
      <c r="A73" s="47"/>
      <c r="B73" s="47"/>
      <c r="C73" s="56"/>
      <c r="D73" s="48"/>
      <c r="E73" s="48"/>
      <c r="F73" s="71"/>
      <c r="G73" s="71"/>
      <c r="H73" s="47" t="s">
        <v>2981</v>
      </c>
      <c r="I73" s="47" t="s">
        <v>2982</v>
      </c>
      <c r="J73" s="54">
        <v>0</v>
      </c>
      <c r="K73" s="54">
        <v>0</v>
      </c>
      <c r="L73" s="54">
        <v>0</v>
      </c>
      <c r="M73" s="55" t="s">
        <v>20</v>
      </c>
      <c r="N73" s="55" t="s">
        <v>20</v>
      </c>
    </row>
    <row r="74" spans="1:14" ht="19.5" customHeight="1">
      <c r="A74" s="47"/>
      <c r="B74" s="47"/>
      <c r="C74" s="56"/>
      <c r="D74" s="48"/>
      <c r="E74" s="48"/>
      <c r="F74" s="71"/>
      <c r="G74" s="71"/>
      <c r="H74" s="47" t="s">
        <v>2983</v>
      </c>
      <c r="I74" s="47" t="s">
        <v>2898</v>
      </c>
      <c r="J74" s="56">
        <v>0</v>
      </c>
      <c r="K74" s="48">
        <v>0</v>
      </c>
      <c r="L74" s="48">
        <v>0</v>
      </c>
      <c r="M74" s="55" t="s">
        <v>20</v>
      </c>
      <c r="N74" s="55" t="s">
        <v>20</v>
      </c>
    </row>
    <row r="75" spans="1:14" ht="19.5" customHeight="1">
      <c r="A75" s="47"/>
      <c r="B75" s="47"/>
      <c r="C75" s="56"/>
      <c r="D75" s="48"/>
      <c r="E75" s="48"/>
      <c r="F75" s="71"/>
      <c r="G75" s="71"/>
      <c r="H75" s="47" t="s">
        <v>2984</v>
      </c>
      <c r="I75" s="47" t="s">
        <v>2902</v>
      </c>
      <c r="J75" s="56">
        <v>0</v>
      </c>
      <c r="K75" s="48">
        <v>0</v>
      </c>
      <c r="L75" s="48">
        <v>0</v>
      </c>
      <c r="M75" s="55" t="s">
        <v>20</v>
      </c>
      <c r="N75" s="55" t="s">
        <v>20</v>
      </c>
    </row>
    <row r="76" spans="1:14" ht="19.5" customHeight="1">
      <c r="A76" s="47"/>
      <c r="B76" s="47"/>
      <c r="C76" s="56"/>
      <c r="D76" s="48"/>
      <c r="E76" s="48"/>
      <c r="F76" s="71"/>
      <c r="G76" s="71"/>
      <c r="H76" s="47" t="s">
        <v>2985</v>
      </c>
      <c r="I76" s="47" t="s">
        <v>2986</v>
      </c>
      <c r="J76" s="56">
        <v>0</v>
      </c>
      <c r="K76" s="48">
        <v>0</v>
      </c>
      <c r="L76" s="48">
        <v>0</v>
      </c>
      <c r="M76" s="55" t="s">
        <v>20</v>
      </c>
      <c r="N76" s="55" t="s">
        <v>20</v>
      </c>
    </row>
    <row r="77" spans="1:14" ht="19.5" customHeight="1">
      <c r="A77" s="47"/>
      <c r="B77" s="47"/>
      <c r="C77" s="56"/>
      <c r="D77" s="48"/>
      <c r="E77" s="48"/>
      <c r="F77" s="71"/>
      <c r="G77" s="71"/>
      <c r="H77" s="47" t="s">
        <v>2987</v>
      </c>
      <c r="I77" s="47" t="s">
        <v>2988</v>
      </c>
      <c r="J77" s="54">
        <v>34200</v>
      </c>
      <c r="K77" s="54">
        <v>48742</v>
      </c>
      <c r="L77" s="54">
        <v>16958</v>
      </c>
      <c r="M77" s="55">
        <v>0.496</v>
      </c>
      <c r="N77" s="55">
        <v>0.348</v>
      </c>
    </row>
    <row r="78" spans="1:14" ht="19.5" customHeight="1">
      <c r="A78" s="47"/>
      <c r="B78" s="47"/>
      <c r="C78" s="56"/>
      <c r="D78" s="48"/>
      <c r="E78" s="48"/>
      <c r="F78" s="71"/>
      <c r="G78" s="71"/>
      <c r="H78" s="47" t="s">
        <v>2989</v>
      </c>
      <c r="I78" s="47" t="s">
        <v>2898</v>
      </c>
      <c r="J78" s="56">
        <v>0</v>
      </c>
      <c r="K78" s="48">
        <v>0</v>
      </c>
      <c r="L78" s="48">
        <v>0</v>
      </c>
      <c r="M78" s="55" t="s">
        <v>20</v>
      </c>
      <c r="N78" s="55" t="s">
        <v>20</v>
      </c>
    </row>
    <row r="79" spans="1:14" ht="19.5" customHeight="1">
      <c r="A79" s="47"/>
      <c r="B79" s="47"/>
      <c r="C79" s="56"/>
      <c r="D79" s="48"/>
      <c r="E79" s="48"/>
      <c r="F79" s="71"/>
      <c r="G79" s="71"/>
      <c r="H79" s="47" t="s">
        <v>2990</v>
      </c>
      <c r="I79" s="47" t="s">
        <v>2902</v>
      </c>
      <c r="J79" s="56">
        <v>0</v>
      </c>
      <c r="K79" s="48">
        <v>0</v>
      </c>
      <c r="L79" s="48">
        <v>0</v>
      </c>
      <c r="M79" s="55" t="s">
        <v>20</v>
      </c>
      <c r="N79" s="55" t="s">
        <v>20</v>
      </c>
    </row>
    <row r="80" spans="1:14" ht="19.5" customHeight="1">
      <c r="A80" s="47"/>
      <c r="B80" s="47"/>
      <c r="C80" s="56"/>
      <c r="D80" s="48"/>
      <c r="E80" s="48"/>
      <c r="F80" s="71"/>
      <c r="G80" s="71"/>
      <c r="H80" s="47" t="s">
        <v>2991</v>
      </c>
      <c r="I80" s="47" t="s">
        <v>2992</v>
      </c>
      <c r="J80" s="56">
        <v>34200</v>
      </c>
      <c r="K80" s="48">
        <v>48742</v>
      </c>
      <c r="L80" s="48">
        <v>16958</v>
      </c>
      <c r="M80" s="55">
        <v>0.496</v>
      </c>
      <c r="N80" s="55">
        <v>0.348</v>
      </c>
    </row>
    <row r="81" spans="1:14" ht="19.5" customHeight="1">
      <c r="A81" s="47"/>
      <c r="B81" s="47"/>
      <c r="C81" s="56"/>
      <c r="D81" s="48"/>
      <c r="E81" s="48"/>
      <c r="F81" s="71"/>
      <c r="G81" s="71"/>
      <c r="H81" s="47" t="s">
        <v>2993</v>
      </c>
      <c r="I81" s="47" t="s">
        <v>2994</v>
      </c>
      <c r="J81" s="54">
        <v>0</v>
      </c>
      <c r="K81" s="54">
        <v>0</v>
      </c>
      <c r="L81" s="54">
        <v>0</v>
      </c>
      <c r="M81" s="55" t="s">
        <v>20</v>
      </c>
      <c r="N81" s="55" t="s">
        <v>20</v>
      </c>
    </row>
    <row r="82" spans="1:14" ht="19.5" customHeight="1">
      <c r="A82" s="47"/>
      <c r="B82" s="47"/>
      <c r="C82" s="56"/>
      <c r="D82" s="48"/>
      <c r="E82" s="48"/>
      <c r="F82" s="71"/>
      <c r="G82" s="71"/>
      <c r="H82" s="47" t="s">
        <v>2995</v>
      </c>
      <c r="I82" s="47" t="s">
        <v>2964</v>
      </c>
      <c r="J82" s="56">
        <v>0</v>
      </c>
      <c r="K82" s="48">
        <v>0</v>
      </c>
      <c r="L82" s="48">
        <v>0</v>
      </c>
      <c r="M82" s="55" t="s">
        <v>20</v>
      </c>
      <c r="N82" s="55" t="s">
        <v>20</v>
      </c>
    </row>
    <row r="83" spans="1:14" ht="19.5" customHeight="1">
      <c r="A83" s="47"/>
      <c r="B83" s="47"/>
      <c r="C83" s="56"/>
      <c r="D83" s="48"/>
      <c r="E83" s="48"/>
      <c r="F83" s="71"/>
      <c r="G83" s="71"/>
      <c r="H83" s="47" t="s">
        <v>2996</v>
      </c>
      <c r="I83" s="47" t="s">
        <v>2966</v>
      </c>
      <c r="J83" s="56">
        <v>0</v>
      </c>
      <c r="K83" s="48">
        <v>0</v>
      </c>
      <c r="L83" s="48">
        <v>0</v>
      </c>
      <c r="M83" s="55" t="s">
        <v>20</v>
      </c>
      <c r="N83" s="55" t="s">
        <v>20</v>
      </c>
    </row>
    <row r="84" spans="1:14" ht="19.5" customHeight="1">
      <c r="A84" s="47"/>
      <c r="B84" s="47"/>
      <c r="C84" s="56"/>
      <c r="D84" s="48"/>
      <c r="E84" s="48"/>
      <c r="F84" s="71"/>
      <c r="G84" s="71"/>
      <c r="H84" s="47" t="s">
        <v>2997</v>
      </c>
      <c r="I84" s="47" t="s">
        <v>2968</v>
      </c>
      <c r="J84" s="56">
        <v>0</v>
      </c>
      <c r="K84" s="48">
        <v>0</v>
      </c>
      <c r="L84" s="48">
        <v>0</v>
      </c>
      <c r="M84" s="55" t="s">
        <v>20</v>
      </c>
      <c r="N84" s="55" t="s">
        <v>20</v>
      </c>
    </row>
    <row r="85" spans="1:14" ht="19.5" customHeight="1">
      <c r="A85" s="47"/>
      <c r="B85" s="47"/>
      <c r="C85" s="56"/>
      <c r="D85" s="48"/>
      <c r="E85" s="48"/>
      <c r="F85" s="71"/>
      <c r="G85" s="71"/>
      <c r="H85" s="47" t="s">
        <v>2998</v>
      </c>
      <c r="I85" s="47" t="s">
        <v>2970</v>
      </c>
      <c r="J85" s="56">
        <v>0</v>
      </c>
      <c r="K85" s="48">
        <v>0</v>
      </c>
      <c r="L85" s="48">
        <v>0</v>
      </c>
      <c r="M85" s="55" t="s">
        <v>20</v>
      </c>
      <c r="N85" s="55" t="s">
        <v>20</v>
      </c>
    </row>
    <row r="86" spans="1:14" ht="19.5" customHeight="1">
      <c r="A86" s="47"/>
      <c r="B86" s="47"/>
      <c r="C86" s="56"/>
      <c r="D86" s="48"/>
      <c r="E86" s="48"/>
      <c r="F86" s="71"/>
      <c r="G86" s="71"/>
      <c r="H86" s="47" t="s">
        <v>2999</v>
      </c>
      <c r="I86" s="47" t="s">
        <v>3000</v>
      </c>
      <c r="J86" s="56">
        <v>0</v>
      </c>
      <c r="K86" s="48">
        <v>0</v>
      </c>
      <c r="L86" s="48">
        <v>0</v>
      </c>
      <c r="M86" s="55" t="s">
        <v>20</v>
      </c>
      <c r="N86" s="55" t="s">
        <v>20</v>
      </c>
    </row>
    <row r="87" spans="1:14" ht="19.5" customHeight="1">
      <c r="A87" s="47"/>
      <c r="B87" s="47"/>
      <c r="C87" s="56"/>
      <c r="D87" s="48"/>
      <c r="E87" s="48"/>
      <c r="F87" s="71"/>
      <c r="G87" s="71"/>
      <c r="H87" s="47" t="s">
        <v>3001</v>
      </c>
      <c r="I87" s="47" t="s">
        <v>3002</v>
      </c>
      <c r="J87" s="54">
        <v>0</v>
      </c>
      <c r="K87" s="54">
        <v>0</v>
      </c>
      <c r="L87" s="54">
        <v>0</v>
      </c>
      <c r="M87" s="55" t="s">
        <v>20</v>
      </c>
      <c r="N87" s="55" t="s">
        <v>20</v>
      </c>
    </row>
    <row r="88" spans="1:14" ht="19.5" customHeight="1">
      <c r="A88" s="47"/>
      <c r="B88" s="47"/>
      <c r="C88" s="56"/>
      <c r="D88" s="48"/>
      <c r="E88" s="48"/>
      <c r="F88" s="71"/>
      <c r="G88" s="71"/>
      <c r="H88" s="47" t="s">
        <v>3003</v>
      </c>
      <c r="I88" s="47" t="s">
        <v>2976</v>
      </c>
      <c r="J88" s="56">
        <v>0</v>
      </c>
      <c r="K88" s="48">
        <v>0</v>
      </c>
      <c r="L88" s="48">
        <v>0</v>
      </c>
      <c r="M88" s="55" t="s">
        <v>20</v>
      </c>
      <c r="N88" s="55" t="s">
        <v>20</v>
      </c>
    </row>
    <row r="89" spans="1:14" ht="19.5" customHeight="1">
      <c r="A89" s="47"/>
      <c r="B89" s="47"/>
      <c r="C89" s="56"/>
      <c r="D89" s="48"/>
      <c r="E89" s="48"/>
      <c r="F89" s="71"/>
      <c r="G89" s="71"/>
      <c r="H89" s="47" t="s">
        <v>3004</v>
      </c>
      <c r="I89" s="47" t="s">
        <v>3005</v>
      </c>
      <c r="J89" s="56">
        <v>0</v>
      </c>
      <c r="K89" s="48">
        <v>0</v>
      </c>
      <c r="L89" s="48">
        <v>0</v>
      </c>
      <c r="M89" s="55" t="s">
        <v>20</v>
      </c>
      <c r="N89" s="55" t="s">
        <v>20</v>
      </c>
    </row>
    <row r="90" spans="1:14" ht="19.5" customHeight="1">
      <c r="A90" s="47"/>
      <c r="B90" s="47"/>
      <c r="C90" s="56"/>
      <c r="D90" s="48"/>
      <c r="E90" s="48"/>
      <c r="F90" s="71"/>
      <c r="G90" s="71"/>
      <c r="H90" s="47" t="s">
        <v>3006</v>
      </c>
      <c r="I90" s="47" t="s">
        <v>3007</v>
      </c>
      <c r="J90" s="54">
        <v>0</v>
      </c>
      <c r="K90" s="54">
        <v>0</v>
      </c>
      <c r="L90" s="54">
        <v>0</v>
      </c>
      <c r="M90" s="55" t="s">
        <v>20</v>
      </c>
      <c r="N90" s="55" t="s">
        <v>20</v>
      </c>
    </row>
    <row r="91" spans="1:14" ht="19.5" customHeight="1">
      <c r="A91" s="47"/>
      <c r="B91" s="47"/>
      <c r="C91" s="56"/>
      <c r="D91" s="48"/>
      <c r="E91" s="48"/>
      <c r="F91" s="71"/>
      <c r="G91" s="71"/>
      <c r="H91" s="47" t="s">
        <v>3008</v>
      </c>
      <c r="I91" s="57" t="s">
        <v>2898</v>
      </c>
      <c r="J91" s="56">
        <v>0</v>
      </c>
      <c r="K91" s="48">
        <v>0</v>
      </c>
      <c r="L91" s="48">
        <v>0</v>
      </c>
      <c r="M91" s="55" t="s">
        <v>20</v>
      </c>
      <c r="N91" s="55" t="s">
        <v>20</v>
      </c>
    </row>
    <row r="92" spans="1:14" ht="19.5" customHeight="1">
      <c r="A92" s="47"/>
      <c r="B92" s="47"/>
      <c r="C92" s="56"/>
      <c r="D92" s="48"/>
      <c r="E92" s="48"/>
      <c r="F92" s="71"/>
      <c r="G92" s="71"/>
      <c r="H92" s="47" t="s">
        <v>3009</v>
      </c>
      <c r="I92" s="57" t="s">
        <v>2902</v>
      </c>
      <c r="J92" s="56">
        <v>0</v>
      </c>
      <c r="K92" s="48">
        <v>0</v>
      </c>
      <c r="L92" s="48">
        <v>0</v>
      </c>
      <c r="M92" s="55" t="s">
        <v>20</v>
      </c>
      <c r="N92" s="55" t="s">
        <v>20</v>
      </c>
    </row>
    <row r="93" spans="1:14" ht="19.5" customHeight="1">
      <c r="A93" s="47"/>
      <c r="B93" s="47"/>
      <c r="C93" s="56"/>
      <c r="D93" s="48"/>
      <c r="E93" s="48"/>
      <c r="F93" s="71"/>
      <c r="G93" s="71"/>
      <c r="H93" s="47" t="s">
        <v>3010</v>
      </c>
      <c r="I93" s="57" t="s">
        <v>2906</v>
      </c>
      <c r="J93" s="56">
        <v>0</v>
      </c>
      <c r="K93" s="48">
        <v>0</v>
      </c>
      <c r="L93" s="48">
        <v>0</v>
      </c>
      <c r="M93" s="55" t="s">
        <v>20</v>
      </c>
      <c r="N93" s="55" t="s">
        <v>20</v>
      </c>
    </row>
    <row r="94" spans="1:14" ht="19.5" customHeight="1">
      <c r="A94" s="47"/>
      <c r="B94" s="47"/>
      <c r="C94" s="56"/>
      <c r="D94" s="48"/>
      <c r="E94" s="48"/>
      <c r="F94" s="71"/>
      <c r="G94" s="71"/>
      <c r="H94" s="47" t="s">
        <v>3011</v>
      </c>
      <c r="I94" s="47" t="s">
        <v>2910</v>
      </c>
      <c r="J94" s="56">
        <v>0</v>
      </c>
      <c r="K94" s="48">
        <v>0</v>
      </c>
      <c r="L94" s="48">
        <v>0</v>
      </c>
      <c r="M94" s="55" t="s">
        <v>20</v>
      </c>
      <c r="N94" s="55" t="s">
        <v>20</v>
      </c>
    </row>
    <row r="95" spans="1:14" ht="19.5" customHeight="1">
      <c r="A95" s="47"/>
      <c r="B95" s="47"/>
      <c r="C95" s="56"/>
      <c r="D95" s="48"/>
      <c r="E95" s="48"/>
      <c r="F95" s="71"/>
      <c r="G95" s="71"/>
      <c r="H95" s="47" t="s">
        <v>3012</v>
      </c>
      <c r="I95" s="57" t="s">
        <v>2922</v>
      </c>
      <c r="J95" s="56">
        <v>0</v>
      </c>
      <c r="K95" s="48">
        <v>0</v>
      </c>
      <c r="L95" s="48">
        <v>0</v>
      </c>
      <c r="M95" s="55" t="s">
        <v>20</v>
      </c>
      <c r="N95" s="55" t="s">
        <v>20</v>
      </c>
    </row>
    <row r="96" spans="1:14" ht="19.5" customHeight="1">
      <c r="A96" s="47"/>
      <c r="B96" s="47"/>
      <c r="C96" s="56"/>
      <c r="D96" s="48"/>
      <c r="E96" s="48"/>
      <c r="F96" s="71"/>
      <c r="G96" s="71"/>
      <c r="H96" s="47" t="s">
        <v>3013</v>
      </c>
      <c r="I96" s="57" t="s">
        <v>2930</v>
      </c>
      <c r="J96" s="56">
        <v>0</v>
      </c>
      <c r="K96" s="48">
        <v>0</v>
      </c>
      <c r="L96" s="48">
        <v>0</v>
      </c>
      <c r="M96" s="55" t="s">
        <v>20</v>
      </c>
      <c r="N96" s="55" t="s">
        <v>20</v>
      </c>
    </row>
    <row r="97" spans="1:14" ht="19.5" customHeight="1">
      <c r="A97" s="47"/>
      <c r="B97" s="47"/>
      <c r="C97" s="56"/>
      <c r="D97" s="48"/>
      <c r="E97" s="48"/>
      <c r="F97" s="71"/>
      <c r="G97" s="71"/>
      <c r="H97" s="47" t="s">
        <v>3014</v>
      </c>
      <c r="I97" s="57" t="s">
        <v>2934</v>
      </c>
      <c r="J97" s="56">
        <v>0</v>
      </c>
      <c r="K97" s="48">
        <v>0</v>
      </c>
      <c r="L97" s="48">
        <v>0</v>
      </c>
      <c r="M97" s="55" t="s">
        <v>20</v>
      </c>
      <c r="N97" s="55" t="s">
        <v>20</v>
      </c>
    </row>
    <row r="98" spans="1:14" ht="19.5" customHeight="1">
      <c r="A98" s="47"/>
      <c r="B98" s="47"/>
      <c r="C98" s="56"/>
      <c r="D98" s="48"/>
      <c r="E98" s="48"/>
      <c r="F98" s="71"/>
      <c r="G98" s="71"/>
      <c r="H98" s="47" t="s">
        <v>3015</v>
      </c>
      <c r="I98" s="47" t="s">
        <v>3016</v>
      </c>
      <c r="J98" s="56">
        <v>0</v>
      </c>
      <c r="K98" s="48">
        <v>0</v>
      </c>
      <c r="L98" s="48">
        <v>0</v>
      </c>
      <c r="M98" s="55" t="s">
        <v>20</v>
      </c>
      <c r="N98" s="55" t="s">
        <v>20</v>
      </c>
    </row>
    <row r="99" spans="1:14" ht="19.5" customHeight="1">
      <c r="A99" s="47"/>
      <c r="B99" s="47"/>
      <c r="C99" s="56"/>
      <c r="D99" s="48"/>
      <c r="E99" s="48"/>
      <c r="F99" s="71"/>
      <c r="G99" s="71"/>
      <c r="H99" s="47" t="s">
        <v>353</v>
      </c>
      <c r="I99" s="57" t="s">
        <v>354</v>
      </c>
      <c r="J99" s="54">
        <v>856</v>
      </c>
      <c r="K99" s="54">
        <v>420</v>
      </c>
      <c r="L99" s="54">
        <v>1616</v>
      </c>
      <c r="M99" s="55">
        <v>1.888</v>
      </c>
      <c r="N99" s="55">
        <v>3.848</v>
      </c>
    </row>
    <row r="100" spans="1:14" ht="19.5" customHeight="1">
      <c r="A100" s="47"/>
      <c r="B100" s="47"/>
      <c r="C100" s="56"/>
      <c r="D100" s="48"/>
      <c r="E100" s="48"/>
      <c r="F100" s="71"/>
      <c r="G100" s="71"/>
      <c r="H100" s="47" t="s">
        <v>3017</v>
      </c>
      <c r="I100" s="57" t="s">
        <v>3018</v>
      </c>
      <c r="J100" s="54">
        <v>185</v>
      </c>
      <c r="K100" s="54">
        <v>39</v>
      </c>
      <c r="L100" s="54">
        <v>1613</v>
      </c>
      <c r="M100" s="55">
        <v>8.719</v>
      </c>
      <c r="N100" s="55">
        <v>41.359</v>
      </c>
    </row>
    <row r="101" spans="1:14" ht="19.5" customHeight="1">
      <c r="A101" s="47"/>
      <c r="B101" s="47"/>
      <c r="C101" s="56"/>
      <c r="D101" s="48"/>
      <c r="E101" s="48"/>
      <c r="F101" s="71"/>
      <c r="G101" s="71"/>
      <c r="H101" s="47" t="s">
        <v>3019</v>
      </c>
      <c r="I101" s="57" t="s">
        <v>3020</v>
      </c>
      <c r="J101" s="56">
        <v>33</v>
      </c>
      <c r="K101" s="48">
        <v>4</v>
      </c>
      <c r="L101" s="48">
        <v>1275</v>
      </c>
      <c r="M101" s="55">
        <v>38.636</v>
      </c>
      <c r="N101" s="55">
        <v>318.75</v>
      </c>
    </row>
    <row r="102" spans="1:14" ht="19.5" customHeight="1">
      <c r="A102" s="47"/>
      <c r="B102" s="47"/>
      <c r="C102" s="56"/>
      <c r="D102" s="48"/>
      <c r="E102" s="48"/>
      <c r="F102" s="71"/>
      <c r="G102" s="71"/>
      <c r="H102" s="47" t="s">
        <v>3021</v>
      </c>
      <c r="I102" s="57" t="s">
        <v>3022</v>
      </c>
      <c r="J102" s="56">
        <v>152</v>
      </c>
      <c r="K102" s="48">
        <v>35</v>
      </c>
      <c r="L102" s="48">
        <v>338</v>
      </c>
      <c r="M102" s="55">
        <v>2.224</v>
      </c>
      <c r="N102" s="55">
        <v>9.657</v>
      </c>
    </row>
    <row r="103" spans="1:14" ht="19.5" customHeight="1">
      <c r="A103" s="47"/>
      <c r="B103" s="47"/>
      <c r="C103" s="56"/>
      <c r="D103" s="48"/>
      <c r="E103" s="48"/>
      <c r="F103" s="71"/>
      <c r="G103" s="71"/>
      <c r="H103" s="47" t="s">
        <v>3023</v>
      </c>
      <c r="I103" s="57" t="s">
        <v>3024</v>
      </c>
      <c r="J103" s="56">
        <v>0</v>
      </c>
      <c r="K103" s="48">
        <v>0</v>
      </c>
      <c r="L103" s="48">
        <v>0</v>
      </c>
      <c r="M103" s="55" t="s">
        <v>20</v>
      </c>
      <c r="N103" s="55" t="s">
        <v>20</v>
      </c>
    </row>
    <row r="104" spans="1:14" ht="19.5" customHeight="1">
      <c r="A104" s="47"/>
      <c r="B104" s="47"/>
      <c r="C104" s="56"/>
      <c r="D104" s="48"/>
      <c r="E104" s="48"/>
      <c r="F104" s="71"/>
      <c r="G104" s="71"/>
      <c r="H104" s="47" t="s">
        <v>3025</v>
      </c>
      <c r="I104" s="47" t="s">
        <v>3026</v>
      </c>
      <c r="J104" s="56">
        <v>0</v>
      </c>
      <c r="K104" s="48">
        <v>0</v>
      </c>
      <c r="L104" s="48">
        <v>0</v>
      </c>
      <c r="M104" s="55" t="s">
        <v>20</v>
      </c>
      <c r="N104" s="55" t="s">
        <v>20</v>
      </c>
    </row>
    <row r="105" spans="1:14" ht="19.5" customHeight="1">
      <c r="A105" s="47"/>
      <c r="B105" s="47"/>
      <c r="C105" s="56"/>
      <c r="D105" s="48"/>
      <c r="E105" s="48"/>
      <c r="F105" s="71"/>
      <c r="G105" s="71"/>
      <c r="H105" s="47" t="s">
        <v>3027</v>
      </c>
      <c r="I105" s="57" t="s">
        <v>3028</v>
      </c>
      <c r="J105" s="54">
        <v>0</v>
      </c>
      <c r="K105" s="54">
        <v>0</v>
      </c>
      <c r="L105" s="54">
        <v>0</v>
      </c>
      <c r="M105" s="55" t="s">
        <v>20</v>
      </c>
      <c r="N105" s="55" t="s">
        <v>20</v>
      </c>
    </row>
    <row r="106" spans="1:14" ht="19.5" customHeight="1">
      <c r="A106" s="47"/>
      <c r="B106" s="47"/>
      <c r="C106" s="56"/>
      <c r="D106" s="48"/>
      <c r="E106" s="48"/>
      <c r="F106" s="71"/>
      <c r="G106" s="71"/>
      <c r="H106" s="47" t="s">
        <v>3029</v>
      </c>
      <c r="I106" s="57" t="s">
        <v>3020</v>
      </c>
      <c r="J106" s="56">
        <v>0</v>
      </c>
      <c r="K106" s="48">
        <v>0</v>
      </c>
      <c r="L106" s="48">
        <v>0</v>
      </c>
      <c r="M106" s="55" t="s">
        <v>20</v>
      </c>
      <c r="N106" s="55" t="s">
        <v>20</v>
      </c>
    </row>
    <row r="107" spans="1:14" ht="19.5" customHeight="1">
      <c r="A107" s="47"/>
      <c r="B107" s="47"/>
      <c r="C107" s="56"/>
      <c r="D107" s="48"/>
      <c r="E107" s="48"/>
      <c r="F107" s="71"/>
      <c r="G107" s="71"/>
      <c r="H107" s="47" t="s">
        <v>3030</v>
      </c>
      <c r="I107" s="57" t="s">
        <v>3022</v>
      </c>
      <c r="J107" s="56">
        <v>0</v>
      </c>
      <c r="K107" s="48">
        <v>0</v>
      </c>
      <c r="L107" s="48">
        <v>0</v>
      </c>
      <c r="M107" s="55" t="s">
        <v>20</v>
      </c>
      <c r="N107" s="55" t="s">
        <v>20</v>
      </c>
    </row>
    <row r="108" spans="1:14" ht="19.5" customHeight="1">
      <c r="A108" s="47"/>
      <c r="B108" s="47"/>
      <c r="C108" s="56"/>
      <c r="D108" s="48"/>
      <c r="E108" s="48"/>
      <c r="F108" s="71"/>
      <c r="G108" s="71"/>
      <c r="H108" s="47" t="s">
        <v>3031</v>
      </c>
      <c r="I108" s="57" t="s">
        <v>3032</v>
      </c>
      <c r="J108" s="56">
        <v>0</v>
      </c>
      <c r="K108" s="48">
        <v>0</v>
      </c>
      <c r="L108" s="48">
        <v>0</v>
      </c>
      <c r="M108" s="55" t="s">
        <v>20</v>
      </c>
      <c r="N108" s="55" t="s">
        <v>20</v>
      </c>
    </row>
    <row r="109" spans="1:14" ht="19.5" customHeight="1">
      <c r="A109" s="47"/>
      <c r="B109" s="47"/>
      <c r="C109" s="56"/>
      <c r="D109" s="48"/>
      <c r="E109" s="48"/>
      <c r="F109" s="71"/>
      <c r="G109" s="71"/>
      <c r="H109" s="47" t="s">
        <v>3033</v>
      </c>
      <c r="I109" s="57" t="s">
        <v>3034</v>
      </c>
      <c r="J109" s="56">
        <v>0</v>
      </c>
      <c r="K109" s="48">
        <v>0</v>
      </c>
      <c r="L109" s="48">
        <v>0</v>
      </c>
      <c r="M109" s="55" t="s">
        <v>20</v>
      </c>
      <c r="N109" s="55" t="s">
        <v>20</v>
      </c>
    </row>
    <row r="110" spans="1:14" ht="19.5" customHeight="1">
      <c r="A110" s="47"/>
      <c r="B110" s="47"/>
      <c r="C110" s="56"/>
      <c r="D110" s="48"/>
      <c r="E110" s="48"/>
      <c r="F110" s="71"/>
      <c r="G110" s="71"/>
      <c r="H110" s="47" t="s">
        <v>3035</v>
      </c>
      <c r="I110" s="57" t="s">
        <v>3036</v>
      </c>
      <c r="J110" s="54">
        <v>0</v>
      </c>
      <c r="K110" s="54">
        <v>0</v>
      </c>
      <c r="L110" s="54">
        <v>0</v>
      </c>
      <c r="M110" s="55" t="s">
        <v>20</v>
      </c>
      <c r="N110" s="55" t="s">
        <v>20</v>
      </c>
    </row>
    <row r="111" spans="1:14" ht="19.5" customHeight="1">
      <c r="A111" s="47"/>
      <c r="B111" s="47"/>
      <c r="C111" s="56"/>
      <c r="D111" s="48"/>
      <c r="E111" s="48"/>
      <c r="F111" s="71"/>
      <c r="G111" s="71"/>
      <c r="H111" s="47" t="s">
        <v>3037</v>
      </c>
      <c r="I111" s="57" t="s">
        <v>2059</v>
      </c>
      <c r="J111" s="56">
        <v>0</v>
      </c>
      <c r="K111" s="48">
        <v>0</v>
      </c>
      <c r="L111" s="48">
        <v>0</v>
      </c>
      <c r="M111" s="55" t="s">
        <v>20</v>
      </c>
      <c r="N111" s="55" t="s">
        <v>20</v>
      </c>
    </row>
    <row r="112" spans="1:14" ht="19.5" customHeight="1">
      <c r="A112" s="47"/>
      <c r="B112" s="47"/>
      <c r="C112" s="56"/>
      <c r="D112" s="48"/>
      <c r="E112" s="48"/>
      <c r="F112" s="71"/>
      <c r="G112" s="71"/>
      <c r="H112" s="47" t="s">
        <v>3038</v>
      </c>
      <c r="I112" s="57" t="s">
        <v>3039</v>
      </c>
      <c r="J112" s="56">
        <v>0</v>
      </c>
      <c r="K112" s="48">
        <v>0</v>
      </c>
      <c r="L112" s="48">
        <v>0</v>
      </c>
      <c r="M112" s="55" t="s">
        <v>20</v>
      </c>
      <c r="N112" s="55" t="s">
        <v>20</v>
      </c>
    </row>
    <row r="113" spans="1:14" ht="19.5" customHeight="1">
      <c r="A113" s="47"/>
      <c r="B113" s="47"/>
      <c r="C113" s="56"/>
      <c r="D113" s="48"/>
      <c r="E113" s="48"/>
      <c r="F113" s="71"/>
      <c r="G113" s="71"/>
      <c r="H113" s="47" t="s">
        <v>3040</v>
      </c>
      <c r="I113" s="57" t="s">
        <v>3041</v>
      </c>
      <c r="J113" s="56">
        <v>0</v>
      </c>
      <c r="K113" s="48">
        <v>0</v>
      </c>
      <c r="L113" s="48">
        <v>0</v>
      </c>
      <c r="M113" s="55" t="s">
        <v>20</v>
      </c>
      <c r="N113" s="55" t="s">
        <v>20</v>
      </c>
    </row>
    <row r="114" spans="1:14" ht="19.5" customHeight="1">
      <c r="A114" s="47"/>
      <c r="B114" s="47"/>
      <c r="C114" s="56"/>
      <c r="D114" s="48"/>
      <c r="E114" s="48"/>
      <c r="F114" s="71"/>
      <c r="G114" s="71"/>
      <c r="H114" s="47" t="s">
        <v>3042</v>
      </c>
      <c r="I114" s="57" t="s">
        <v>3043</v>
      </c>
      <c r="J114" s="56">
        <v>0</v>
      </c>
      <c r="K114" s="48">
        <v>0</v>
      </c>
      <c r="L114" s="48">
        <v>0</v>
      </c>
      <c r="M114" s="55" t="s">
        <v>20</v>
      </c>
      <c r="N114" s="55" t="s">
        <v>20</v>
      </c>
    </row>
    <row r="115" spans="1:14" ht="19.5" customHeight="1">
      <c r="A115" s="47"/>
      <c r="B115" s="47"/>
      <c r="C115" s="56"/>
      <c r="D115" s="48"/>
      <c r="E115" s="48"/>
      <c r="F115" s="71"/>
      <c r="G115" s="71"/>
      <c r="H115" s="47" t="s">
        <v>3044</v>
      </c>
      <c r="I115" s="57" t="s">
        <v>3045</v>
      </c>
      <c r="J115" s="54">
        <v>0</v>
      </c>
      <c r="K115" s="54">
        <v>0</v>
      </c>
      <c r="L115" s="54">
        <v>0</v>
      </c>
      <c r="M115" s="55" t="s">
        <v>20</v>
      </c>
      <c r="N115" s="55" t="s">
        <v>20</v>
      </c>
    </row>
    <row r="116" spans="1:14" ht="19.5" customHeight="1">
      <c r="A116" s="47"/>
      <c r="B116" s="47"/>
      <c r="C116" s="56"/>
      <c r="D116" s="48"/>
      <c r="E116" s="48"/>
      <c r="F116" s="71"/>
      <c r="G116" s="71"/>
      <c r="H116" s="47" t="s">
        <v>3046</v>
      </c>
      <c r="I116" s="47" t="s">
        <v>3020</v>
      </c>
      <c r="J116" s="56">
        <v>0</v>
      </c>
      <c r="K116" s="48">
        <v>0</v>
      </c>
      <c r="L116" s="48">
        <v>0</v>
      </c>
      <c r="M116" s="55" t="s">
        <v>20</v>
      </c>
      <c r="N116" s="55" t="s">
        <v>20</v>
      </c>
    </row>
    <row r="117" spans="1:14" ht="19.5" customHeight="1">
      <c r="A117" s="47"/>
      <c r="B117" s="47"/>
      <c r="C117" s="56"/>
      <c r="D117" s="48"/>
      <c r="E117" s="48"/>
      <c r="F117" s="71"/>
      <c r="G117" s="71"/>
      <c r="H117" s="47" t="s">
        <v>3047</v>
      </c>
      <c r="I117" s="47" t="s">
        <v>3048</v>
      </c>
      <c r="J117" s="56">
        <v>0</v>
      </c>
      <c r="K117" s="48">
        <v>0</v>
      </c>
      <c r="L117" s="48">
        <v>0</v>
      </c>
      <c r="M117" s="55" t="s">
        <v>20</v>
      </c>
      <c r="N117" s="55" t="s">
        <v>20</v>
      </c>
    </row>
    <row r="118" spans="1:14" ht="19.5" customHeight="1">
      <c r="A118" s="47"/>
      <c r="B118" s="47"/>
      <c r="C118" s="56"/>
      <c r="D118" s="48"/>
      <c r="E118" s="48"/>
      <c r="F118" s="71"/>
      <c r="G118" s="71"/>
      <c r="H118" s="47" t="s">
        <v>3049</v>
      </c>
      <c r="I118" s="47" t="s">
        <v>3050</v>
      </c>
      <c r="J118" s="54">
        <v>0</v>
      </c>
      <c r="K118" s="54">
        <v>0</v>
      </c>
      <c r="L118" s="54">
        <v>0</v>
      </c>
      <c r="M118" s="55" t="s">
        <v>20</v>
      </c>
      <c r="N118" s="55" t="s">
        <v>20</v>
      </c>
    </row>
    <row r="119" spans="1:14" ht="19.5" customHeight="1">
      <c r="A119" s="47"/>
      <c r="B119" s="47"/>
      <c r="C119" s="56"/>
      <c r="D119" s="48"/>
      <c r="E119" s="48"/>
      <c r="F119" s="71"/>
      <c r="G119" s="71"/>
      <c r="H119" s="47" t="s">
        <v>3051</v>
      </c>
      <c r="I119" s="47" t="s">
        <v>2059</v>
      </c>
      <c r="J119" s="56">
        <v>0</v>
      </c>
      <c r="K119" s="48">
        <v>0</v>
      </c>
      <c r="L119" s="48">
        <v>0</v>
      </c>
      <c r="M119" s="55" t="s">
        <v>20</v>
      </c>
      <c r="N119" s="55" t="s">
        <v>20</v>
      </c>
    </row>
    <row r="120" spans="1:14" ht="19.5" customHeight="1">
      <c r="A120" s="47"/>
      <c r="B120" s="47"/>
      <c r="C120" s="56"/>
      <c r="D120" s="48"/>
      <c r="E120" s="48"/>
      <c r="F120" s="71"/>
      <c r="G120" s="71"/>
      <c r="H120" s="47" t="s">
        <v>3052</v>
      </c>
      <c r="I120" s="47" t="s">
        <v>3053</v>
      </c>
      <c r="J120" s="56">
        <v>0</v>
      </c>
      <c r="K120" s="48">
        <v>0</v>
      </c>
      <c r="L120" s="48">
        <v>0</v>
      </c>
      <c r="M120" s="55" t="s">
        <v>20</v>
      </c>
      <c r="N120" s="55" t="s">
        <v>20</v>
      </c>
    </row>
    <row r="121" spans="1:14" ht="19.5" customHeight="1">
      <c r="A121" s="47"/>
      <c r="B121" s="47"/>
      <c r="C121" s="56"/>
      <c r="D121" s="48"/>
      <c r="E121" s="48"/>
      <c r="F121" s="71"/>
      <c r="G121" s="71"/>
      <c r="H121" s="47" t="s">
        <v>3054</v>
      </c>
      <c r="I121" s="47" t="s">
        <v>3041</v>
      </c>
      <c r="J121" s="56">
        <v>0</v>
      </c>
      <c r="K121" s="48">
        <v>0</v>
      </c>
      <c r="L121" s="48">
        <v>0</v>
      </c>
      <c r="M121" s="55" t="s">
        <v>20</v>
      </c>
      <c r="N121" s="55" t="s">
        <v>20</v>
      </c>
    </row>
    <row r="122" spans="1:14" ht="19.5" customHeight="1">
      <c r="A122" s="47"/>
      <c r="B122" s="47"/>
      <c r="C122" s="56"/>
      <c r="D122" s="48"/>
      <c r="E122" s="48"/>
      <c r="F122" s="71"/>
      <c r="G122" s="71"/>
      <c r="H122" s="47" t="s">
        <v>3055</v>
      </c>
      <c r="I122" s="47" t="s">
        <v>3056</v>
      </c>
      <c r="J122" s="56">
        <v>0</v>
      </c>
      <c r="K122" s="48">
        <v>0</v>
      </c>
      <c r="L122" s="48">
        <v>0</v>
      </c>
      <c r="M122" s="55" t="s">
        <v>20</v>
      </c>
      <c r="N122" s="55" t="s">
        <v>20</v>
      </c>
    </row>
    <row r="123" spans="1:14" ht="19.5" customHeight="1">
      <c r="A123" s="47"/>
      <c r="B123" s="47"/>
      <c r="C123" s="56"/>
      <c r="D123" s="48"/>
      <c r="E123" s="48"/>
      <c r="F123" s="71"/>
      <c r="G123" s="71"/>
      <c r="H123" s="47" t="s">
        <v>3057</v>
      </c>
      <c r="I123" s="58" t="s">
        <v>3058</v>
      </c>
      <c r="J123" s="54">
        <v>671</v>
      </c>
      <c r="K123" s="54">
        <v>381</v>
      </c>
      <c r="L123" s="54">
        <v>3</v>
      </c>
      <c r="M123" s="55">
        <v>0.004</v>
      </c>
      <c r="N123" s="55">
        <v>0.008</v>
      </c>
    </row>
    <row r="124" spans="1:14" ht="19.5" customHeight="1">
      <c r="A124" s="47"/>
      <c r="B124" s="47"/>
      <c r="C124" s="56"/>
      <c r="D124" s="48"/>
      <c r="E124" s="48"/>
      <c r="F124" s="71"/>
      <c r="G124" s="71"/>
      <c r="H124" s="173" t="s">
        <v>3059</v>
      </c>
      <c r="I124" s="58" t="s">
        <v>3060</v>
      </c>
      <c r="J124" s="56">
        <v>23</v>
      </c>
      <c r="K124" s="48">
        <v>230</v>
      </c>
      <c r="L124" s="48">
        <v>0</v>
      </c>
      <c r="M124" s="55">
        <v>0</v>
      </c>
      <c r="N124" s="55">
        <v>0</v>
      </c>
    </row>
    <row r="125" spans="1:14" ht="19.5" customHeight="1">
      <c r="A125" s="47"/>
      <c r="B125" s="47"/>
      <c r="C125" s="56"/>
      <c r="D125" s="48"/>
      <c r="E125" s="48"/>
      <c r="F125" s="71"/>
      <c r="G125" s="71"/>
      <c r="H125" s="173" t="s">
        <v>3061</v>
      </c>
      <c r="I125" s="58" t="s">
        <v>3020</v>
      </c>
      <c r="J125" s="56">
        <v>648</v>
      </c>
      <c r="K125" s="48">
        <v>151</v>
      </c>
      <c r="L125" s="48">
        <v>3</v>
      </c>
      <c r="M125" s="55">
        <v>0.005</v>
      </c>
      <c r="N125" s="55">
        <v>0.02</v>
      </c>
    </row>
    <row r="126" spans="1:14" ht="19.5" customHeight="1">
      <c r="A126" s="47"/>
      <c r="B126" s="47"/>
      <c r="C126" s="56"/>
      <c r="D126" s="48"/>
      <c r="E126" s="48"/>
      <c r="F126" s="71"/>
      <c r="G126" s="71"/>
      <c r="H126" s="173" t="s">
        <v>3062</v>
      </c>
      <c r="I126" s="58" t="s">
        <v>3063</v>
      </c>
      <c r="J126" s="56">
        <v>0</v>
      </c>
      <c r="K126" s="48">
        <v>0</v>
      </c>
      <c r="L126" s="48">
        <v>0</v>
      </c>
      <c r="M126" s="55" t="s">
        <v>20</v>
      </c>
      <c r="N126" s="55" t="s">
        <v>20</v>
      </c>
    </row>
    <row r="127" spans="1:14" ht="19.5" customHeight="1">
      <c r="A127" s="47"/>
      <c r="B127" s="47"/>
      <c r="C127" s="56"/>
      <c r="D127" s="48"/>
      <c r="E127" s="48"/>
      <c r="F127" s="71"/>
      <c r="G127" s="71"/>
      <c r="H127" s="173" t="s">
        <v>3064</v>
      </c>
      <c r="I127" s="58" t="s">
        <v>3065</v>
      </c>
      <c r="J127" s="54">
        <v>0</v>
      </c>
      <c r="K127" s="54">
        <v>0</v>
      </c>
      <c r="L127" s="54">
        <v>0</v>
      </c>
      <c r="M127" s="55" t="s">
        <v>20</v>
      </c>
      <c r="N127" s="55" t="s">
        <v>20</v>
      </c>
    </row>
    <row r="128" spans="1:14" ht="19.5" customHeight="1">
      <c r="A128" s="47"/>
      <c r="B128" s="47"/>
      <c r="C128" s="56"/>
      <c r="D128" s="48"/>
      <c r="E128" s="48"/>
      <c r="F128" s="71"/>
      <c r="G128" s="71"/>
      <c r="H128" s="173" t="s">
        <v>3066</v>
      </c>
      <c r="I128" s="58" t="s">
        <v>3060</v>
      </c>
      <c r="J128" s="56">
        <v>0</v>
      </c>
      <c r="K128" s="48">
        <v>0</v>
      </c>
      <c r="L128" s="48">
        <v>0</v>
      </c>
      <c r="M128" s="55" t="s">
        <v>20</v>
      </c>
      <c r="N128" s="55" t="s">
        <v>20</v>
      </c>
    </row>
    <row r="129" spans="1:14" ht="19.5" customHeight="1">
      <c r="A129" s="47"/>
      <c r="B129" s="47"/>
      <c r="C129" s="56"/>
      <c r="D129" s="48"/>
      <c r="E129" s="48"/>
      <c r="F129" s="71"/>
      <c r="G129" s="71"/>
      <c r="H129" s="173" t="s">
        <v>3067</v>
      </c>
      <c r="I129" s="58" t="s">
        <v>3020</v>
      </c>
      <c r="J129" s="56">
        <v>0</v>
      </c>
      <c r="K129" s="48">
        <v>0</v>
      </c>
      <c r="L129" s="48">
        <v>0</v>
      </c>
      <c r="M129" s="55" t="s">
        <v>20</v>
      </c>
      <c r="N129" s="55" t="s">
        <v>20</v>
      </c>
    </row>
    <row r="130" spans="1:14" ht="19.5" customHeight="1">
      <c r="A130" s="47"/>
      <c r="B130" s="47"/>
      <c r="C130" s="56"/>
      <c r="D130" s="48"/>
      <c r="E130" s="48"/>
      <c r="F130" s="71"/>
      <c r="G130" s="71"/>
      <c r="H130" s="173" t="s">
        <v>3068</v>
      </c>
      <c r="I130" s="58" t="s">
        <v>3069</v>
      </c>
      <c r="J130" s="56">
        <v>0</v>
      </c>
      <c r="K130" s="48">
        <v>0</v>
      </c>
      <c r="L130" s="48">
        <v>0</v>
      </c>
      <c r="M130" s="55" t="s">
        <v>20</v>
      </c>
      <c r="N130" s="55" t="s">
        <v>20</v>
      </c>
    </row>
    <row r="131" spans="1:14" ht="19.5" customHeight="1">
      <c r="A131" s="47"/>
      <c r="B131" s="47"/>
      <c r="C131" s="56"/>
      <c r="D131" s="48"/>
      <c r="E131" s="48"/>
      <c r="F131" s="71"/>
      <c r="G131" s="71"/>
      <c r="H131" s="173" t="s">
        <v>3070</v>
      </c>
      <c r="I131" s="58" t="s">
        <v>3071</v>
      </c>
      <c r="J131" s="54">
        <v>0</v>
      </c>
      <c r="K131" s="54">
        <v>0</v>
      </c>
      <c r="L131" s="54">
        <v>0</v>
      </c>
      <c r="M131" s="55" t="s">
        <v>20</v>
      </c>
      <c r="N131" s="55" t="s">
        <v>20</v>
      </c>
    </row>
    <row r="132" spans="1:14" ht="19.5" customHeight="1">
      <c r="A132" s="47"/>
      <c r="B132" s="47"/>
      <c r="C132" s="56"/>
      <c r="D132" s="48"/>
      <c r="E132" s="48"/>
      <c r="F132" s="71"/>
      <c r="G132" s="71"/>
      <c r="H132" s="173" t="s">
        <v>3072</v>
      </c>
      <c r="I132" s="58" t="s">
        <v>3020</v>
      </c>
      <c r="J132" s="56">
        <v>0</v>
      </c>
      <c r="K132" s="48">
        <v>0</v>
      </c>
      <c r="L132" s="48">
        <v>0</v>
      </c>
      <c r="M132" s="55" t="s">
        <v>20</v>
      </c>
      <c r="N132" s="55" t="s">
        <v>20</v>
      </c>
    </row>
    <row r="133" spans="1:14" ht="19.5" customHeight="1">
      <c r="A133" s="47"/>
      <c r="B133" s="47"/>
      <c r="C133" s="56"/>
      <c r="D133" s="48"/>
      <c r="E133" s="48"/>
      <c r="F133" s="71"/>
      <c r="G133" s="71"/>
      <c r="H133" s="173" t="s">
        <v>3073</v>
      </c>
      <c r="I133" s="58" t="s">
        <v>3074</v>
      </c>
      <c r="J133" s="56">
        <v>0</v>
      </c>
      <c r="K133" s="48">
        <v>0</v>
      </c>
      <c r="L133" s="48">
        <v>0</v>
      </c>
      <c r="M133" s="55" t="s">
        <v>20</v>
      </c>
      <c r="N133" s="55" t="s">
        <v>20</v>
      </c>
    </row>
    <row r="134" spans="1:14" ht="19.5" customHeight="1">
      <c r="A134" s="47"/>
      <c r="B134" s="47"/>
      <c r="C134" s="56"/>
      <c r="D134" s="48"/>
      <c r="E134" s="48"/>
      <c r="F134" s="71"/>
      <c r="G134" s="71"/>
      <c r="H134" s="47" t="s">
        <v>355</v>
      </c>
      <c r="I134" s="47" t="s">
        <v>356</v>
      </c>
      <c r="J134" s="54">
        <v>0</v>
      </c>
      <c r="K134" s="54">
        <v>0</v>
      </c>
      <c r="L134" s="54">
        <v>0</v>
      </c>
      <c r="M134" s="55" t="s">
        <v>20</v>
      </c>
      <c r="N134" s="55" t="s">
        <v>20</v>
      </c>
    </row>
    <row r="135" spans="1:14" ht="19.5" customHeight="1">
      <c r="A135" s="47"/>
      <c r="B135" s="47"/>
      <c r="C135" s="56"/>
      <c r="D135" s="48"/>
      <c r="E135" s="48"/>
      <c r="F135" s="71"/>
      <c r="G135" s="71"/>
      <c r="H135" s="47" t="s">
        <v>3075</v>
      </c>
      <c r="I135" s="47" t="s">
        <v>3076</v>
      </c>
      <c r="J135" s="54">
        <v>0</v>
      </c>
      <c r="K135" s="54">
        <v>0</v>
      </c>
      <c r="L135" s="54">
        <v>0</v>
      </c>
      <c r="M135" s="55" t="s">
        <v>20</v>
      </c>
      <c r="N135" s="55" t="s">
        <v>20</v>
      </c>
    </row>
    <row r="136" spans="1:14" ht="19.5" customHeight="1">
      <c r="A136" s="47"/>
      <c r="B136" s="47"/>
      <c r="C136" s="56"/>
      <c r="D136" s="48"/>
      <c r="E136" s="48"/>
      <c r="F136" s="71"/>
      <c r="G136" s="71"/>
      <c r="H136" s="47" t="s">
        <v>3077</v>
      </c>
      <c r="I136" s="47" t="s">
        <v>2113</v>
      </c>
      <c r="J136" s="56">
        <v>0</v>
      </c>
      <c r="K136" s="48">
        <v>0</v>
      </c>
      <c r="L136" s="48">
        <v>0</v>
      </c>
      <c r="M136" s="55" t="s">
        <v>20</v>
      </c>
      <c r="N136" s="55" t="s">
        <v>20</v>
      </c>
    </row>
    <row r="137" spans="1:14" ht="19.5" customHeight="1">
      <c r="A137" s="47"/>
      <c r="B137" s="47"/>
      <c r="C137" s="56"/>
      <c r="D137" s="48"/>
      <c r="E137" s="48"/>
      <c r="F137" s="71"/>
      <c r="G137" s="71"/>
      <c r="H137" s="47" t="s">
        <v>3078</v>
      </c>
      <c r="I137" s="47" t="s">
        <v>2115</v>
      </c>
      <c r="J137" s="56">
        <v>0</v>
      </c>
      <c r="K137" s="48">
        <v>0</v>
      </c>
      <c r="L137" s="48">
        <v>0</v>
      </c>
      <c r="M137" s="55" t="s">
        <v>20</v>
      </c>
      <c r="N137" s="55" t="s">
        <v>20</v>
      </c>
    </row>
    <row r="138" spans="1:14" ht="19.5" customHeight="1">
      <c r="A138" s="47"/>
      <c r="B138" s="47"/>
      <c r="C138" s="56"/>
      <c r="D138" s="48"/>
      <c r="E138" s="48"/>
      <c r="F138" s="71"/>
      <c r="G138" s="71"/>
      <c r="H138" s="47" t="s">
        <v>3079</v>
      </c>
      <c r="I138" s="47" t="s">
        <v>3080</v>
      </c>
      <c r="J138" s="56">
        <v>0</v>
      </c>
      <c r="K138" s="48">
        <v>0</v>
      </c>
      <c r="L138" s="48">
        <v>0</v>
      </c>
      <c r="M138" s="55" t="s">
        <v>20</v>
      </c>
      <c r="N138" s="55" t="s">
        <v>20</v>
      </c>
    </row>
    <row r="139" spans="1:14" ht="19.5" customHeight="1">
      <c r="A139" s="47"/>
      <c r="B139" s="47"/>
      <c r="C139" s="56"/>
      <c r="D139" s="48"/>
      <c r="E139" s="48"/>
      <c r="F139" s="71"/>
      <c r="G139" s="71"/>
      <c r="H139" s="47" t="s">
        <v>3081</v>
      </c>
      <c r="I139" s="47" t="s">
        <v>3082</v>
      </c>
      <c r="J139" s="56">
        <v>0</v>
      </c>
      <c r="K139" s="48">
        <v>0</v>
      </c>
      <c r="L139" s="48">
        <v>0</v>
      </c>
      <c r="M139" s="55" t="s">
        <v>20</v>
      </c>
      <c r="N139" s="55" t="s">
        <v>20</v>
      </c>
    </row>
    <row r="140" spans="1:14" ht="19.5" customHeight="1">
      <c r="A140" s="47"/>
      <c r="B140" s="47"/>
      <c r="C140" s="56"/>
      <c r="D140" s="48"/>
      <c r="E140" s="48"/>
      <c r="F140" s="71"/>
      <c r="G140" s="71"/>
      <c r="H140" s="47" t="s">
        <v>3083</v>
      </c>
      <c r="I140" s="47" t="s">
        <v>3084</v>
      </c>
      <c r="J140" s="54">
        <v>0</v>
      </c>
      <c r="K140" s="54">
        <v>0</v>
      </c>
      <c r="L140" s="54">
        <v>0</v>
      </c>
      <c r="M140" s="55" t="s">
        <v>20</v>
      </c>
      <c r="N140" s="55" t="s">
        <v>20</v>
      </c>
    </row>
    <row r="141" spans="1:14" ht="19.5" customHeight="1">
      <c r="A141" s="47"/>
      <c r="B141" s="47"/>
      <c r="C141" s="56"/>
      <c r="D141" s="48"/>
      <c r="E141" s="48"/>
      <c r="F141" s="71"/>
      <c r="G141" s="71"/>
      <c r="H141" s="47" t="s">
        <v>3085</v>
      </c>
      <c r="I141" s="47" t="s">
        <v>3080</v>
      </c>
      <c r="J141" s="56">
        <v>0</v>
      </c>
      <c r="K141" s="48">
        <v>0</v>
      </c>
      <c r="L141" s="48">
        <v>0</v>
      </c>
      <c r="M141" s="55" t="s">
        <v>20</v>
      </c>
      <c r="N141" s="55" t="s">
        <v>20</v>
      </c>
    </row>
    <row r="142" spans="1:14" ht="19.5" customHeight="1">
      <c r="A142" s="47"/>
      <c r="B142" s="47"/>
      <c r="C142" s="56"/>
      <c r="D142" s="48"/>
      <c r="E142" s="48"/>
      <c r="F142" s="71"/>
      <c r="G142" s="71"/>
      <c r="H142" s="47" t="s">
        <v>3086</v>
      </c>
      <c r="I142" s="47" t="s">
        <v>3087</v>
      </c>
      <c r="J142" s="56">
        <v>0</v>
      </c>
      <c r="K142" s="48">
        <v>0</v>
      </c>
      <c r="L142" s="48">
        <v>0</v>
      </c>
      <c r="M142" s="55" t="s">
        <v>20</v>
      </c>
      <c r="N142" s="55" t="s">
        <v>20</v>
      </c>
    </row>
    <row r="143" spans="1:14" ht="19.5" customHeight="1">
      <c r="A143" s="47"/>
      <c r="B143" s="47"/>
      <c r="C143" s="56"/>
      <c r="D143" s="48"/>
      <c r="E143" s="48"/>
      <c r="F143" s="71"/>
      <c r="G143" s="71"/>
      <c r="H143" s="47" t="s">
        <v>3088</v>
      </c>
      <c r="I143" s="47" t="s">
        <v>3089</v>
      </c>
      <c r="J143" s="56">
        <v>0</v>
      </c>
      <c r="K143" s="48">
        <v>0</v>
      </c>
      <c r="L143" s="48">
        <v>0</v>
      </c>
      <c r="M143" s="55" t="s">
        <v>20</v>
      </c>
      <c r="N143" s="55" t="s">
        <v>20</v>
      </c>
    </row>
    <row r="144" spans="1:14" ht="19.5" customHeight="1">
      <c r="A144" s="47"/>
      <c r="B144" s="47"/>
      <c r="C144" s="56"/>
      <c r="D144" s="48"/>
      <c r="E144" s="48"/>
      <c r="F144" s="71"/>
      <c r="G144" s="71"/>
      <c r="H144" s="47" t="s">
        <v>3090</v>
      </c>
      <c r="I144" s="47" t="s">
        <v>3091</v>
      </c>
      <c r="J144" s="56">
        <v>0</v>
      </c>
      <c r="K144" s="48">
        <v>0</v>
      </c>
      <c r="L144" s="48">
        <v>0</v>
      </c>
      <c r="M144" s="55" t="s">
        <v>20</v>
      </c>
      <c r="N144" s="55" t="s">
        <v>20</v>
      </c>
    </row>
    <row r="145" spans="1:14" ht="19.5" customHeight="1">
      <c r="A145" s="47"/>
      <c r="B145" s="47"/>
      <c r="C145" s="56"/>
      <c r="D145" s="48"/>
      <c r="E145" s="48"/>
      <c r="F145" s="71"/>
      <c r="G145" s="71"/>
      <c r="H145" s="47" t="s">
        <v>3092</v>
      </c>
      <c r="I145" s="47" t="s">
        <v>3093</v>
      </c>
      <c r="J145" s="54">
        <v>0</v>
      </c>
      <c r="K145" s="54">
        <v>0</v>
      </c>
      <c r="L145" s="54">
        <v>0</v>
      </c>
      <c r="M145" s="55" t="s">
        <v>20</v>
      </c>
      <c r="N145" s="55" t="s">
        <v>20</v>
      </c>
    </row>
    <row r="146" spans="1:14" ht="19.5" customHeight="1">
      <c r="A146" s="47"/>
      <c r="B146" s="47"/>
      <c r="C146" s="56"/>
      <c r="D146" s="48"/>
      <c r="E146" s="48"/>
      <c r="F146" s="71"/>
      <c r="G146" s="71"/>
      <c r="H146" s="47" t="s">
        <v>3094</v>
      </c>
      <c r="I146" s="47" t="s">
        <v>3095</v>
      </c>
      <c r="J146" s="56">
        <v>0</v>
      </c>
      <c r="K146" s="48">
        <v>0</v>
      </c>
      <c r="L146" s="48">
        <v>0</v>
      </c>
      <c r="M146" s="55" t="s">
        <v>20</v>
      </c>
      <c r="N146" s="55" t="s">
        <v>20</v>
      </c>
    </row>
    <row r="147" spans="1:14" ht="19.5" customHeight="1">
      <c r="A147" s="47"/>
      <c r="B147" s="47"/>
      <c r="C147" s="56"/>
      <c r="D147" s="48"/>
      <c r="E147" s="48"/>
      <c r="F147" s="71"/>
      <c r="G147" s="71"/>
      <c r="H147" s="47" t="s">
        <v>3096</v>
      </c>
      <c r="I147" s="47" t="s">
        <v>3097</v>
      </c>
      <c r="J147" s="56">
        <v>0</v>
      </c>
      <c r="K147" s="48">
        <v>0</v>
      </c>
      <c r="L147" s="48">
        <v>0</v>
      </c>
      <c r="M147" s="55" t="s">
        <v>20</v>
      </c>
      <c r="N147" s="55" t="s">
        <v>20</v>
      </c>
    </row>
    <row r="148" spans="1:14" ht="19.5" customHeight="1">
      <c r="A148" s="47"/>
      <c r="B148" s="47"/>
      <c r="C148" s="56"/>
      <c r="D148" s="48"/>
      <c r="E148" s="48"/>
      <c r="F148" s="71"/>
      <c r="G148" s="71"/>
      <c r="H148" s="47" t="s">
        <v>3098</v>
      </c>
      <c r="I148" s="47" t="s">
        <v>3099</v>
      </c>
      <c r="J148" s="56">
        <v>0</v>
      </c>
      <c r="K148" s="48">
        <v>0</v>
      </c>
      <c r="L148" s="48">
        <v>0</v>
      </c>
      <c r="M148" s="55" t="s">
        <v>20</v>
      </c>
      <c r="N148" s="55" t="s">
        <v>20</v>
      </c>
    </row>
    <row r="149" spans="1:14" ht="19.5" customHeight="1">
      <c r="A149" s="47"/>
      <c r="B149" s="47"/>
      <c r="C149" s="56"/>
      <c r="D149" s="48"/>
      <c r="E149" s="48"/>
      <c r="F149" s="71"/>
      <c r="G149" s="71"/>
      <c r="H149" s="47" t="s">
        <v>3100</v>
      </c>
      <c r="I149" s="47" t="s">
        <v>3101</v>
      </c>
      <c r="J149" s="56">
        <v>0</v>
      </c>
      <c r="K149" s="48">
        <v>0</v>
      </c>
      <c r="L149" s="48">
        <v>0</v>
      </c>
      <c r="M149" s="55" t="s">
        <v>20</v>
      </c>
      <c r="N149" s="55" t="s">
        <v>20</v>
      </c>
    </row>
    <row r="150" spans="1:14" ht="19.5" customHeight="1">
      <c r="A150" s="47"/>
      <c r="B150" s="47"/>
      <c r="C150" s="56"/>
      <c r="D150" s="48"/>
      <c r="E150" s="48"/>
      <c r="F150" s="71"/>
      <c r="G150" s="71"/>
      <c r="H150" s="47" t="s">
        <v>3102</v>
      </c>
      <c r="I150" s="47" t="s">
        <v>3103</v>
      </c>
      <c r="J150" s="56">
        <v>0</v>
      </c>
      <c r="K150" s="48">
        <v>0</v>
      </c>
      <c r="L150" s="48">
        <v>0</v>
      </c>
      <c r="M150" s="55" t="s">
        <v>20</v>
      </c>
      <c r="N150" s="55" t="s">
        <v>20</v>
      </c>
    </row>
    <row r="151" spans="1:14" ht="19.5" customHeight="1">
      <c r="A151" s="47"/>
      <c r="B151" s="47"/>
      <c r="C151" s="56"/>
      <c r="D151" s="48"/>
      <c r="E151" s="48"/>
      <c r="F151" s="71"/>
      <c r="G151" s="71"/>
      <c r="H151" s="47" t="s">
        <v>3104</v>
      </c>
      <c r="I151" s="47" t="s">
        <v>3105</v>
      </c>
      <c r="J151" s="56">
        <v>0</v>
      </c>
      <c r="K151" s="48">
        <v>0</v>
      </c>
      <c r="L151" s="48">
        <v>0</v>
      </c>
      <c r="M151" s="55" t="s">
        <v>20</v>
      </c>
      <c r="N151" s="55" t="s">
        <v>20</v>
      </c>
    </row>
    <row r="152" spans="1:14" ht="19.5" customHeight="1">
      <c r="A152" s="47"/>
      <c r="B152" s="47"/>
      <c r="C152" s="56"/>
      <c r="D152" s="48"/>
      <c r="E152" s="48"/>
      <c r="F152" s="71"/>
      <c r="G152" s="71"/>
      <c r="H152" s="47" t="s">
        <v>3106</v>
      </c>
      <c r="I152" s="47" t="s">
        <v>3107</v>
      </c>
      <c r="J152" s="56">
        <v>0</v>
      </c>
      <c r="K152" s="48">
        <v>0</v>
      </c>
      <c r="L152" s="48">
        <v>0</v>
      </c>
      <c r="M152" s="55" t="s">
        <v>20</v>
      </c>
      <c r="N152" s="55" t="s">
        <v>20</v>
      </c>
    </row>
    <row r="153" spans="1:14" ht="19.5" customHeight="1">
      <c r="A153" s="47"/>
      <c r="B153" s="47"/>
      <c r="C153" s="56"/>
      <c r="D153" s="48"/>
      <c r="E153" s="48"/>
      <c r="F153" s="71"/>
      <c r="G153" s="71"/>
      <c r="H153" s="47" t="s">
        <v>3108</v>
      </c>
      <c r="I153" s="47" t="s">
        <v>3109</v>
      </c>
      <c r="J153" s="56">
        <v>0</v>
      </c>
      <c r="K153" s="48">
        <v>0</v>
      </c>
      <c r="L153" s="48">
        <v>0</v>
      </c>
      <c r="M153" s="55" t="s">
        <v>20</v>
      </c>
      <c r="N153" s="55" t="s">
        <v>20</v>
      </c>
    </row>
    <row r="154" spans="1:14" ht="19.5" customHeight="1">
      <c r="A154" s="47"/>
      <c r="B154" s="47"/>
      <c r="C154" s="56"/>
      <c r="D154" s="48"/>
      <c r="E154" s="48"/>
      <c r="F154" s="71"/>
      <c r="G154" s="71"/>
      <c r="H154" s="47" t="s">
        <v>3110</v>
      </c>
      <c r="I154" s="47" t="s">
        <v>3111</v>
      </c>
      <c r="J154" s="54">
        <v>0</v>
      </c>
      <c r="K154" s="54">
        <v>0</v>
      </c>
      <c r="L154" s="54">
        <v>0</v>
      </c>
      <c r="M154" s="55" t="s">
        <v>20</v>
      </c>
      <c r="N154" s="55" t="s">
        <v>20</v>
      </c>
    </row>
    <row r="155" spans="1:14" ht="19.5" customHeight="1">
      <c r="A155" s="47"/>
      <c r="B155" s="47"/>
      <c r="C155" s="56"/>
      <c r="D155" s="48"/>
      <c r="E155" s="48"/>
      <c r="F155" s="71"/>
      <c r="G155" s="71"/>
      <c r="H155" s="47" t="s">
        <v>3112</v>
      </c>
      <c r="I155" s="47" t="s">
        <v>3113</v>
      </c>
      <c r="J155" s="56">
        <v>0</v>
      </c>
      <c r="K155" s="48">
        <v>0</v>
      </c>
      <c r="L155" s="48">
        <v>0</v>
      </c>
      <c r="M155" s="55" t="s">
        <v>20</v>
      </c>
      <c r="N155" s="55" t="s">
        <v>20</v>
      </c>
    </row>
    <row r="156" spans="1:14" ht="19.5" customHeight="1">
      <c r="A156" s="47"/>
      <c r="B156" s="47"/>
      <c r="C156" s="56"/>
      <c r="D156" s="48"/>
      <c r="E156" s="48"/>
      <c r="F156" s="71"/>
      <c r="G156" s="71"/>
      <c r="H156" s="47" t="s">
        <v>3114</v>
      </c>
      <c r="I156" s="47" t="s">
        <v>3115</v>
      </c>
      <c r="J156" s="56">
        <v>0</v>
      </c>
      <c r="K156" s="48">
        <v>0</v>
      </c>
      <c r="L156" s="48">
        <v>0</v>
      </c>
      <c r="M156" s="55" t="s">
        <v>20</v>
      </c>
      <c r="N156" s="55" t="s">
        <v>20</v>
      </c>
    </row>
    <row r="157" spans="1:14" ht="19.5" customHeight="1">
      <c r="A157" s="47"/>
      <c r="B157" s="47"/>
      <c r="C157" s="56"/>
      <c r="D157" s="48"/>
      <c r="E157" s="48"/>
      <c r="F157" s="71"/>
      <c r="G157" s="71"/>
      <c r="H157" s="47" t="s">
        <v>3116</v>
      </c>
      <c r="I157" s="47" t="s">
        <v>3117</v>
      </c>
      <c r="J157" s="56">
        <v>0</v>
      </c>
      <c r="K157" s="48">
        <v>0</v>
      </c>
      <c r="L157" s="48">
        <v>0</v>
      </c>
      <c r="M157" s="55" t="s">
        <v>20</v>
      </c>
      <c r="N157" s="55" t="s">
        <v>20</v>
      </c>
    </row>
    <row r="158" spans="1:14" ht="19.5" customHeight="1">
      <c r="A158" s="47"/>
      <c r="B158" s="47"/>
      <c r="C158" s="56"/>
      <c r="D158" s="48"/>
      <c r="E158" s="48"/>
      <c r="F158" s="71"/>
      <c r="G158" s="71"/>
      <c r="H158" s="47" t="s">
        <v>3118</v>
      </c>
      <c r="I158" s="47" t="s">
        <v>3119</v>
      </c>
      <c r="J158" s="56">
        <v>0</v>
      </c>
      <c r="K158" s="48">
        <v>0</v>
      </c>
      <c r="L158" s="48">
        <v>0</v>
      </c>
      <c r="M158" s="55" t="s">
        <v>20</v>
      </c>
      <c r="N158" s="55" t="s">
        <v>20</v>
      </c>
    </row>
    <row r="159" spans="1:14" ht="19.5" customHeight="1">
      <c r="A159" s="47"/>
      <c r="B159" s="47"/>
      <c r="C159" s="56"/>
      <c r="D159" s="48"/>
      <c r="E159" s="48"/>
      <c r="F159" s="71"/>
      <c r="G159" s="71"/>
      <c r="H159" s="47" t="s">
        <v>3120</v>
      </c>
      <c r="I159" s="47" t="s">
        <v>3121</v>
      </c>
      <c r="J159" s="56">
        <v>0</v>
      </c>
      <c r="K159" s="48">
        <v>0</v>
      </c>
      <c r="L159" s="48">
        <v>0</v>
      </c>
      <c r="M159" s="55" t="s">
        <v>20</v>
      </c>
      <c r="N159" s="55" t="s">
        <v>20</v>
      </c>
    </row>
    <row r="160" spans="1:14" ht="19.5" customHeight="1">
      <c r="A160" s="47"/>
      <c r="B160" s="47"/>
      <c r="C160" s="56"/>
      <c r="D160" s="48"/>
      <c r="E160" s="48"/>
      <c r="F160" s="71"/>
      <c r="G160" s="71"/>
      <c r="H160" s="47" t="s">
        <v>3122</v>
      </c>
      <c r="I160" s="47" t="s">
        <v>3123</v>
      </c>
      <c r="J160" s="56">
        <v>0</v>
      </c>
      <c r="K160" s="48">
        <v>0</v>
      </c>
      <c r="L160" s="48">
        <v>0</v>
      </c>
      <c r="M160" s="55" t="s">
        <v>20</v>
      </c>
      <c r="N160" s="55" t="s">
        <v>20</v>
      </c>
    </row>
    <row r="161" spans="1:14" ht="19.5" customHeight="1">
      <c r="A161" s="47"/>
      <c r="B161" s="47"/>
      <c r="C161" s="56"/>
      <c r="D161" s="48"/>
      <c r="E161" s="48"/>
      <c r="F161" s="71"/>
      <c r="G161" s="71"/>
      <c r="H161" s="47" t="s">
        <v>3124</v>
      </c>
      <c r="I161" s="47" t="s">
        <v>3125</v>
      </c>
      <c r="J161" s="54">
        <v>0</v>
      </c>
      <c r="K161" s="54">
        <v>0</v>
      </c>
      <c r="L161" s="54">
        <v>0</v>
      </c>
      <c r="M161" s="55" t="s">
        <v>20</v>
      </c>
      <c r="N161" s="55" t="s">
        <v>20</v>
      </c>
    </row>
    <row r="162" spans="1:14" ht="19.5" customHeight="1">
      <c r="A162" s="47"/>
      <c r="B162" s="47"/>
      <c r="C162" s="56"/>
      <c r="D162" s="48"/>
      <c r="E162" s="48"/>
      <c r="F162" s="71"/>
      <c r="G162" s="71"/>
      <c r="H162" s="47" t="s">
        <v>3126</v>
      </c>
      <c r="I162" s="47" t="s">
        <v>3127</v>
      </c>
      <c r="J162" s="56">
        <v>0</v>
      </c>
      <c r="K162" s="48">
        <v>0</v>
      </c>
      <c r="L162" s="48">
        <v>0</v>
      </c>
      <c r="M162" s="55" t="s">
        <v>20</v>
      </c>
      <c r="N162" s="55" t="s">
        <v>20</v>
      </c>
    </row>
    <row r="163" spans="1:14" ht="19.5" customHeight="1">
      <c r="A163" s="47"/>
      <c r="B163" s="47"/>
      <c r="C163" s="56"/>
      <c r="D163" s="48"/>
      <c r="E163" s="48"/>
      <c r="F163" s="71"/>
      <c r="G163" s="71"/>
      <c r="H163" s="47" t="s">
        <v>3128</v>
      </c>
      <c r="I163" s="47" t="s">
        <v>2169</v>
      </c>
      <c r="J163" s="56">
        <v>0</v>
      </c>
      <c r="K163" s="48">
        <v>0</v>
      </c>
      <c r="L163" s="48">
        <v>0</v>
      </c>
      <c r="M163" s="55" t="s">
        <v>20</v>
      </c>
      <c r="N163" s="55" t="s">
        <v>20</v>
      </c>
    </row>
    <row r="164" spans="1:14" ht="19.5" customHeight="1">
      <c r="A164" s="47"/>
      <c r="B164" s="47"/>
      <c r="C164" s="56"/>
      <c r="D164" s="48"/>
      <c r="E164" s="48"/>
      <c r="F164" s="71"/>
      <c r="G164" s="71"/>
      <c r="H164" s="47" t="s">
        <v>3129</v>
      </c>
      <c r="I164" s="47" t="s">
        <v>3130</v>
      </c>
      <c r="J164" s="56">
        <v>0</v>
      </c>
      <c r="K164" s="48">
        <v>0</v>
      </c>
      <c r="L164" s="48">
        <v>0</v>
      </c>
      <c r="M164" s="55" t="s">
        <v>20</v>
      </c>
      <c r="N164" s="55" t="s">
        <v>20</v>
      </c>
    </row>
    <row r="165" spans="1:14" ht="19.5" customHeight="1">
      <c r="A165" s="47"/>
      <c r="B165" s="47"/>
      <c r="C165" s="56"/>
      <c r="D165" s="48"/>
      <c r="E165" s="48"/>
      <c r="F165" s="71"/>
      <c r="G165" s="71"/>
      <c r="H165" s="47" t="s">
        <v>3131</v>
      </c>
      <c r="I165" s="47" t="s">
        <v>3132</v>
      </c>
      <c r="J165" s="56">
        <v>0</v>
      </c>
      <c r="K165" s="48">
        <v>0</v>
      </c>
      <c r="L165" s="48">
        <v>0</v>
      </c>
      <c r="M165" s="55" t="s">
        <v>20</v>
      </c>
      <c r="N165" s="55" t="s">
        <v>20</v>
      </c>
    </row>
    <row r="166" spans="1:14" ht="19.5" customHeight="1">
      <c r="A166" s="47"/>
      <c r="B166" s="47"/>
      <c r="C166" s="56"/>
      <c r="D166" s="48"/>
      <c r="E166" s="48"/>
      <c r="F166" s="71"/>
      <c r="G166" s="71"/>
      <c r="H166" s="47" t="s">
        <v>3133</v>
      </c>
      <c r="I166" s="47" t="s">
        <v>3134</v>
      </c>
      <c r="J166" s="56">
        <v>0</v>
      </c>
      <c r="K166" s="48">
        <v>0</v>
      </c>
      <c r="L166" s="48">
        <v>0</v>
      </c>
      <c r="M166" s="55" t="s">
        <v>20</v>
      </c>
      <c r="N166" s="55" t="s">
        <v>20</v>
      </c>
    </row>
    <row r="167" spans="1:14" ht="19.5" customHeight="1">
      <c r="A167" s="47"/>
      <c r="B167" s="47"/>
      <c r="C167" s="56"/>
      <c r="D167" s="48"/>
      <c r="E167" s="48"/>
      <c r="F167" s="71"/>
      <c r="G167" s="71"/>
      <c r="H167" s="47" t="s">
        <v>3135</v>
      </c>
      <c r="I167" s="47" t="s">
        <v>3136</v>
      </c>
      <c r="J167" s="56">
        <v>0</v>
      </c>
      <c r="K167" s="48">
        <v>0</v>
      </c>
      <c r="L167" s="48">
        <v>0</v>
      </c>
      <c r="M167" s="55" t="s">
        <v>20</v>
      </c>
      <c r="N167" s="55" t="s">
        <v>20</v>
      </c>
    </row>
    <row r="168" spans="1:14" ht="19.5" customHeight="1">
      <c r="A168" s="47"/>
      <c r="B168" s="47"/>
      <c r="C168" s="56"/>
      <c r="D168" s="48"/>
      <c r="E168" s="48"/>
      <c r="F168" s="71"/>
      <c r="G168" s="71"/>
      <c r="H168" s="47" t="s">
        <v>3137</v>
      </c>
      <c r="I168" s="47" t="s">
        <v>3138</v>
      </c>
      <c r="J168" s="56">
        <v>0</v>
      </c>
      <c r="K168" s="48">
        <v>0</v>
      </c>
      <c r="L168" s="48">
        <v>0</v>
      </c>
      <c r="M168" s="55" t="s">
        <v>20</v>
      </c>
      <c r="N168" s="55" t="s">
        <v>20</v>
      </c>
    </row>
    <row r="169" spans="1:14" ht="19.5" customHeight="1">
      <c r="A169" s="47"/>
      <c r="B169" s="47"/>
      <c r="C169" s="56"/>
      <c r="D169" s="48"/>
      <c r="E169" s="48"/>
      <c r="F169" s="71"/>
      <c r="G169" s="71"/>
      <c r="H169" s="47" t="s">
        <v>3139</v>
      </c>
      <c r="I169" s="47" t="s">
        <v>3140</v>
      </c>
      <c r="J169" s="56">
        <v>0</v>
      </c>
      <c r="K169" s="48">
        <v>0</v>
      </c>
      <c r="L169" s="48">
        <v>0</v>
      </c>
      <c r="M169" s="55" t="s">
        <v>20</v>
      </c>
      <c r="N169" s="55" t="s">
        <v>20</v>
      </c>
    </row>
    <row r="170" spans="1:14" ht="19.5" customHeight="1">
      <c r="A170" s="47"/>
      <c r="B170" s="47"/>
      <c r="C170" s="56"/>
      <c r="D170" s="48"/>
      <c r="E170" s="48"/>
      <c r="F170" s="71"/>
      <c r="G170" s="71"/>
      <c r="H170" s="47" t="s">
        <v>3141</v>
      </c>
      <c r="I170" s="47" t="s">
        <v>3142</v>
      </c>
      <c r="J170" s="56">
        <v>0</v>
      </c>
      <c r="K170" s="48">
        <v>0</v>
      </c>
      <c r="L170" s="48">
        <v>0</v>
      </c>
      <c r="M170" s="55" t="s">
        <v>20</v>
      </c>
      <c r="N170" s="55" t="s">
        <v>20</v>
      </c>
    </row>
    <row r="171" spans="1:14" ht="19.5" customHeight="1">
      <c r="A171" s="47"/>
      <c r="B171" s="47"/>
      <c r="C171" s="56"/>
      <c r="D171" s="48"/>
      <c r="E171" s="48"/>
      <c r="F171" s="71"/>
      <c r="G171" s="71"/>
      <c r="H171" s="47" t="s">
        <v>3143</v>
      </c>
      <c r="I171" s="47" t="s">
        <v>3144</v>
      </c>
      <c r="J171" s="54">
        <v>0</v>
      </c>
      <c r="K171" s="54">
        <v>0</v>
      </c>
      <c r="L171" s="54">
        <v>0</v>
      </c>
      <c r="M171" s="55" t="s">
        <v>20</v>
      </c>
      <c r="N171" s="55" t="s">
        <v>20</v>
      </c>
    </row>
    <row r="172" spans="1:14" ht="19.5" customHeight="1">
      <c r="A172" s="47"/>
      <c r="B172" s="47"/>
      <c r="C172" s="56"/>
      <c r="D172" s="48"/>
      <c r="E172" s="48"/>
      <c r="F172" s="71"/>
      <c r="G172" s="71"/>
      <c r="H172" s="47" t="s">
        <v>3145</v>
      </c>
      <c r="I172" s="47" t="s">
        <v>2113</v>
      </c>
      <c r="J172" s="56">
        <v>0</v>
      </c>
      <c r="K172" s="48">
        <v>0</v>
      </c>
      <c r="L172" s="48">
        <v>0</v>
      </c>
      <c r="M172" s="55" t="s">
        <v>20</v>
      </c>
      <c r="N172" s="55" t="s">
        <v>20</v>
      </c>
    </row>
    <row r="173" spans="1:14" ht="19.5" customHeight="1">
      <c r="A173" s="47"/>
      <c r="B173" s="47"/>
      <c r="C173" s="56"/>
      <c r="D173" s="48"/>
      <c r="E173" s="48"/>
      <c r="F173" s="71"/>
      <c r="G173" s="71"/>
      <c r="H173" s="47" t="s">
        <v>3146</v>
      </c>
      <c r="I173" s="47" t="s">
        <v>3147</v>
      </c>
      <c r="J173" s="56">
        <v>0</v>
      </c>
      <c r="K173" s="48">
        <v>0</v>
      </c>
      <c r="L173" s="48">
        <v>0</v>
      </c>
      <c r="M173" s="55" t="s">
        <v>20</v>
      </c>
      <c r="N173" s="55" t="s">
        <v>20</v>
      </c>
    </row>
    <row r="174" spans="1:14" ht="19.5" customHeight="1">
      <c r="A174" s="47"/>
      <c r="B174" s="47"/>
      <c r="C174" s="56"/>
      <c r="D174" s="48"/>
      <c r="E174" s="48"/>
      <c r="F174" s="71"/>
      <c r="G174" s="71"/>
      <c r="H174" s="47" t="s">
        <v>3148</v>
      </c>
      <c r="I174" s="47" t="s">
        <v>3149</v>
      </c>
      <c r="J174" s="54">
        <v>0</v>
      </c>
      <c r="K174" s="54">
        <v>0</v>
      </c>
      <c r="L174" s="54">
        <v>0</v>
      </c>
      <c r="M174" s="55" t="s">
        <v>20</v>
      </c>
      <c r="N174" s="55" t="s">
        <v>20</v>
      </c>
    </row>
    <row r="175" spans="1:14" ht="19.5" customHeight="1">
      <c r="A175" s="47"/>
      <c r="B175" s="47"/>
      <c r="C175" s="56"/>
      <c r="D175" s="48"/>
      <c r="E175" s="48"/>
      <c r="F175" s="71"/>
      <c r="G175" s="71"/>
      <c r="H175" s="47" t="s">
        <v>3150</v>
      </c>
      <c r="I175" s="47" t="s">
        <v>2113</v>
      </c>
      <c r="J175" s="56">
        <v>0</v>
      </c>
      <c r="K175" s="48">
        <v>0</v>
      </c>
      <c r="L175" s="48">
        <v>0</v>
      </c>
      <c r="M175" s="55" t="s">
        <v>20</v>
      </c>
      <c r="N175" s="55" t="s">
        <v>20</v>
      </c>
    </row>
    <row r="176" spans="1:14" ht="19.5" customHeight="1">
      <c r="A176" s="47"/>
      <c r="B176" s="47"/>
      <c r="C176" s="56"/>
      <c r="D176" s="48"/>
      <c r="E176" s="48"/>
      <c r="F176" s="71"/>
      <c r="G176" s="71"/>
      <c r="H176" s="47" t="s">
        <v>3151</v>
      </c>
      <c r="I176" s="47" t="s">
        <v>3152</v>
      </c>
      <c r="J176" s="56">
        <v>0</v>
      </c>
      <c r="K176" s="48">
        <v>0</v>
      </c>
      <c r="L176" s="48">
        <v>0</v>
      </c>
      <c r="M176" s="55" t="s">
        <v>20</v>
      </c>
      <c r="N176" s="55" t="s">
        <v>20</v>
      </c>
    </row>
    <row r="177" spans="1:14" ht="19.5" customHeight="1">
      <c r="A177" s="47"/>
      <c r="B177" s="47"/>
      <c r="C177" s="56"/>
      <c r="D177" s="48"/>
      <c r="E177" s="48"/>
      <c r="F177" s="71"/>
      <c r="G177" s="71"/>
      <c r="H177" s="47" t="s">
        <v>3153</v>
      </c>
      <c r="I177" s="47" t="s">
        <v>3154</v>
      </c>
      <c r="J177" s="56">
        <v>0</v>
      </c>
      <c r="K177" s="48">
        <v>0</v>
      </c>
      <c r="L177" s="48">
        <v>0</v>
      </c>
      <c r="M177" s="55" t="s">
        <v>20</v>
      </c>
      <c r="N177" s="55" t="s">
        <v>20</v>
      </c>
    </row>
    <row r="178" spans="1:14" ht="19.5" customHeight="1">
      <c r="A178" s="47"/>
      <c r="B178" s="47"/>
      <c r="C178" s="56"/>
      <c r="D178" s="48"/>
      <c r="E178" s="48"/>
      <c r="F178" s="71"/>
      <c r="G178" s="71"/>
      <c r="H178" s="47" t="s">
        <v>357</v>
      </c>
      <c r="I178" s="47" t="s">
        <v>358</v>
      </c>
      <c r="J178" s="54">
        <v>0</v>
      </c>
      <c r="K178" s="54">
        <v>0</v>
      </c>
      <c r="L178" s="54">
        <v>0</v>
      </c>
      <c r="M178" s="55" t="s">
        <v>20</v>
      </c>
      <c r="N178" s="55" t="s">
        <v>20</v>
      </c>
    </row>
    <row r="179" spans="1:14" ht="19.5" customHeight="1">
      <c r="A179" s="47"/>
      <c r="B179" s="47"/>
      <c r="C179" s="56"/>
      <c r="D179" s="48"/>
      <c r="E179" s="48"/>
      <c r="F179" s="71"/>
      <c r="G179" s="71"/>
      <c r="H179" s="47" t="s">
        <v>3155</v>
      </c>
      <c r="I179" s="47" t="s">
        <v>3156</v>
      </c>
      <c r="J179" s="54">
        <v>0</v>
      </c>
      <c r="K179" s="54">
        <v>0</v>
      </c>
      <c r="L179" s="54">
        <v>0</v>
      </c>
      <c r="M179" s="55" t="s">
        <v>20</v>
      </c>
      <c r="N179" s="55" t="s">
        <v>20</v>
      </c>
    </row>
    <row r="180" spans="1:14" ht="19.5" customHeight="1">
      <c r="A180" s="47"/>
      <c r="B180" s="47"/>
      <c r="C180" s="56"/>
      <c r="D180" s="48"/>
      <c r="E180" s="48"/>
      <c r="F180" s="71"/>
      <c r="G180" s="71"/>
      <c r="H180" s="47" t="s">
        <v>3157</v>
      </c>
      <c r="I180" s="47" t="s">
        <v>3158</v>
      </c>
      <c r="J180" s="56">
        <v>0</v>
      </c>
      <c r="K180" s="48">
        <v>0</v>
      </c>
      <c r="L180" s="48">
        <v>0</v>
      </c>
      <c r="M180" s="55" t="s">
        <v>20</v>
      </c>
      <c r="N180" s="55" t="s">
        <v>20</v>
      </c>
    </row>
    <row r="181" spans="1:14" ht="19.5" customHeight="1">
      <c r="A181" s="47"/>
      <c r="B181" s="47"/>
      <c r="C181" s="56"/>
      <c r="D181" s="48"/>
      <c r="E181" s="48"/>
      <c r="F181" s="71"/>
      <c r="G181" s="71"/>
      <c r="H181" s="47" t="s">
        <v>3159</v>
      </c>
      <c r="I181" s="57" t="s">
        <v>3160</v>
      </c>
      <c r="J181" s="56">
        <v>0</v>
      </c>
      <c r="K181" s="48">
        <v>0</v>
      </c>
      <c r="L181" s="48">
        <v>0</v>
      </c>
      <c r="M181" s="55" t="s">
        <v>20</v>
      </c>
      <c r="N181" s="55" t="s">
        <v>20</v>
      </c>
    </row>
    <row r="182" spans="1:14" ht="19.5" customHeight="1">
      <c r="A182" s="47"/>
      <c r="B182" s="47"/>
      <c r="C182" s="56"/>
      <c r="D182" s="48"/>
      <c r="E182" s="48"/>
      <c r="F182" s="71"/>
      <c r="G182" s="71"/>
      <c r="H182" s="47" t="s">
        <v>3161</v>
      </c>
      <c r="I182" s="57" t="s">
        <v>3162</v>
      </c>
      <c r="J182" s="56">
        <v>0</v>
      </c>
      <c r="K182" s="48">
        <v>0</v>
      </c>
      <c r="L182" s="48">
        <v>0</v>
      </c>
      <c r="M182" s="55" t="s">
        <v>20</v>
      </c>
      <c r="N182" s="55" t="s">
        <v>20</v>
      </c>
    </row>
    <row r="183" spans="1:14" ht="19.5" customHeight="1">
      <c r="A183" s="47"/>
      <c r="B183" s="47"/>
      <c r="C183" s="56"/>
      <c r="D183" s="48"/>
      <c r="E183" s="48"/>
      <c r="F183" s="71"/>
      <c r="G183" s="71"/>
      <c r="H183" s="47" t="s">
        <v>361</v>
      </c>
      <c r="I183" s="47" t="s">
        <v>362</v>
      </c>
      <c r="J183" s="54">
        <v>0</v>
      </c>
      <c r="K183" s="54">
        <v>0</v>
      </c>
      <c r="L183" s="54">
        <v>0</v>
      </c>
      <c r="M183" s="55" t="s">
        <v>20</v>
      </c>
      <c r="N183" s="55" t="s">
        <v>20</v>
      </c>
    </row>
    <row r="184" spans="1:14" ht="19.5" customHeight="1">
      <c r="A184" s="47"/>
      <c r="B184" s="47"/>
      <c r="C184" s="56"/>
      <c r="D184" s="48"/>
      <c r="E184" s="48"/>
      <c r="F184" s="71"/>
      <c r="G184" s="71"/>
      <c r="H184" s="173" t="s">
        <v>699</v>
      </c>
      <c r="I184" s="39" t="s">
        <v>700</v>
      </c>
      <c r="J184" s="54">
        <v>0</v>
      </c>
      <c r="K184" s="54">
        <v>0</v>
      </c>
      <c r="L184" s="54">
        <v>0</v>
      </c>
      <c r="M184" s="55" t="s">
        <v>20</v>
      </c>
      <c r="N184" s="55" t="s">
        <v>20</v>
      </c>
    </row>
    <row r="185" spans="1:14" ht="19.5" customHeight="1">
      <c r="A185" s="47"/>
      <c r="B185" s="47"/>
      <c r="C185" s="56"/>
      <c r="D185" s="48"/>
      <c r="E185" s="48"/>
      <c r="F185" s="71"/>
      <c r="G185" s="71"/>
      <c r="H185" s="47" t="s">
        <v>3163</v>
      </c>
      <c r="I185" s="57" t="s">
        <v>3164</v>
      </c>
      <c r="J185" s="56">
        <v>0</v>
      </c>
      <c r="K185" s="48">
        <v>0</v>
      </c>
      <c r="L185" s="48">
        <v>0</v>
      </c>
      <c r="M185" s="55" t="s">
        <v>20</v>
      </c>
      <c r="N185" s="55" t="s">
        <v>20</v>
      </c>
    </row>
    <row r="186" spans="1:14" ht="19.5" customHeight="1">
      <c r="A186" s="47"/>
      <c r="B186" s="47"/>
      <c r="C186" s="56"/>
      <c r="D186" s="48"/>
      <c r="E186" s="48"/>
      <c r="F186" s="71"/>
      <c r="G186" s="71"/>
      <c r="H186" s="47" t="s">
        <v>3165</v>
      </c>
      <c r="I186" s="57" t="s">
        <v>3166</v>
      </c>
      <c r="J186" s="56">
        <v>0</v>
      </c>
      <c r="K186" s="48">
        <v>0</v>
      </c>
      <c r="L186" s="48">
        <v>0</v>
      </c>
      <c r="M186" s="55" t="s">
        <v>20</v>
      </c>
      <c r="N186" s="55" t="s">
        <v>20</v>
      </c>
    </row>
    <row r="187" spans="1:14" ht="19.5" customHeight="1">
      <c r="A187" s="47"/>
      <c r="B187" s="47"/>
      <c r="C187" s="56"/>
      <c r="D187" s="48"/>
      <c r="E187" s="48"/>
      <c r="F187" s="71"/>
      <c r="G187" s="71"/>
      <c r="H187" s="47" t="s">
        <v>374</v>
      </c>
      <c r="I187" s="47" t="s">
        <v>375</v>
      </c>
      <c r="J187" s="54">
        <v>4267</v>
      </c>
      <c r="K187" s="54">
        <v>3782</v>
      </c>
      <c r="L187" s="54">
        <v>15935</v>
      </c>
      <c r="M187" s="55">
        <v>3.734</v>
      </c>
      <c r="N187" s="55">
        <v>4.213</v>
      </c>
    </row>
    <row r="188" spans="1:14" ht="19.5" customHeight="1">
      <c r="A188" s="47"/>
      <c r="B188" s="47"/>
      <c r="C188" s="56"/>
      <c r="D188" s="48"/>
      <c r="E188" s="48"/>
      <c r="F188" s="71"/>
      <c r="G188" s="71"/>
      <c r="H188" s="47" t="s">
        <v>3167</v>
      </c>
      <c r="I188" s="47" t="s">
        <v>3168</v>
      </c>
      <c r="J188" s="54">
        <v>3121</v>
      </c>
      <c r="K188" s="54">
        <v>3550</v>
      </c>
      <c r="L188" s="54">
        <v>15471</v>
      </c>
      <c r="M188" s="55">
        <v>4.957</v>
      </c>
      <c r="N188" s="55">
        <v>4.358</v>
      </c>
    </row>
    <row r="189" spans="1:14" ht="19.5" customHeight="1">
      <c r="A189" s="47"/>
      <c r="B189" s="47"/>
      <c r="C189" s="56"/>
      <c r="D189" s="48"/>
      <c r="E189" s="48"/>
      <c r="F189" s="71"/>
      <c r="G189" s="71"/>
      <c r="H189" s="47" t="s">
        <v>3169</v>
      </c>
      <c r="I189" s="47" t="s">
        <v>3170</v>
      </c>
      <c r="J189" s="56">
        <v>0</v>
      </c>
      <c r="K189" s="48">
        <v>0</v>
      </c>
      <c r="L189" s="48">
        <v>0</v>
      </c>
      <c r="M189" s="55" t="s">
        <v>20</v>
      </c>
      <c r="N189" s="55" t="s">
        <v>20</v>
      </c>
    </row>
    <row r="190" spans="1:14" ht="19.5" customHeight="1">
      <c r="A190" s="47"/>
      <c r="B190" s="47"/>
      <c r="C190" s="56"/>
      <c r="D190" s="48"/>
      <c r="E190" s="48"/>
      <c r="F190" s="71"/>
      <c r="G190" s="71"/>
      <c r="H190" s="47" t="s">
        <v>3171</v>
      </c>
      <c r="I190" s="47" t="s">
        <v>3172</v>
      </c>
      <c r="J190" s="56">
        <v>3121</v>
      </c>
      <c r="K190" s="48">
        <v>3550</v>
      </c>
      <c r="L190" s="48">
        <v>15471</v>
      </c>
      <c r="M190" s="55">
        <v>4.957</v>
      </c>
      <c r="N190" s="55">
        <v>4.358</v>
      </c>
    </row>
    <row r="191" spans="1:14" ht="19.5" customHeight="1">
      <c r="A191" s="47"/>
      <c r="B191" s="47"/>
      <c r="C191" s="56"/>
      <c r="D191" s="48"/>
      <c r="E191" s="48"/>
      <c r="F191" s="71"/>
      <c r="G191" s="71"/>
      <c r="H191" s="47" t="s">
        <v>3173</v>
      </c>
      <c r="I191" s="47" t="s">
        <v>3174</v>
      </c>
      <c r="J191" s="56">
        <v>0</v>
      </c>
      <c r="K191" s="48">
        <v>0</v>
      </c>
      <c r="L191" s="48">
        <v>0</v>
      </c>
      <c r="M191" s="55" t="s">
        <v>20</v>
      </c>
      <c r="N191" s="55" t="s">
        <v>20</v>
      </c>
    </row>
    <row r="192" spans="1:14" ht="19.5" customHeight="1">
      <c r="A192" s="47"/>
      <c r="B192" s="47"/>
      <c r="C192" s="56"/>
      <c r="D192" s="48"/>
      <c r="E192" s="48"/>
      <c r="F192" s="71"/>
      <c r="G192" s="71"/>
      <c r="H192" s="47" t="s">
        <v>3175</v>
      </c>
      <c r="I192" s="47" t="s">
        <v>3176</v>
      </c>
      <c r="J192" s="54">
        <v>0</v>
      </c>
      <c r="K192" s="54">
        <v>0</v>
      </c>
      <c r="L192" s="54">
        <v>0</v>
      </c>
      <c r="M192" s="55" t="s">
        <v>20</v>
      </c>
      <c r="N192" s="55" t="s">
        <v>20</v>
      </c>
    </row>
    <row r="193" spans="1:14" ht="19.5" customHeight="1">
      <c r="A193" s="47"/>
      <c r="B193" s="47"/>
      <c r="C193" s="56"/>
      <c r="D193" s="48"/>
      <c r="E193" s="48"/>
      <c r="F193" s="71"/>
      <c r="G193" s="71"/>
      <c r="H193" s="47" t="s">
        <v>3177</v>
      </c>
      <c r="I193" s="47" t="s">
        <v>3178</v>
      </c>
      <c r="J193" s="56">
        <v>0</v>
      </c>
      <c r="K193" s="48">
        <v>0</v>
      </c>
      <c r="L193" s="48">
        <v>0</v>
      </c>
      <c r="M193" s="55" t="s">
        <v>20</v>
      </c>
      <c r="N193" s="55" t="s">
        <v>20</v>
      </c>
    </row>
    <row r="194" spans="1:14" ht="19.5" customHeight="1">
      <c r="A194" s="47"/>
      <c r="B194" s="47"/>
      <c r="C194" s="56"/>
      <c r="D194" s="48"/>
      <c r="E194" s="48"/>
      <c r="F194" s="71"/>
      <c r="G194" s="71"/>
      <c r="H194" s="47" t="s">
        <v>3179</v>
      </c>
      <c r="I194" s="47" t="s">
        <v>3180</v>
      </c>
      <c r="J194" s="56">
        <v>0</v>
      </c>
      <c r="K194" s="48">
        <v>0</v>
      </c>
      <c r="L194" s="48">
        <v>0</v>
      </c>
      <c r="M194" s="55" t="s">
        <v>20</v>
      </c>
      <c r="N194" s="55" t="s">
        <v>20</v>
      </c>
    </row>
    <row r="195" spans="1:14" ht="19.5" customHeight="1">
      <c r="A195" s="47"/>
      <c r="B195" s="47"/>
      <c r="C195" s="56"/>
      <c r="D195" s="48"/>
      <c r="E195" s="48"/>
      <c r="F195" s="71"/>
      <c r="G195" s="71"/>
      <c r="H195" s="47" t="s">
        <v>3181</v>
      </c>
      <c r="I195" s="47" t="s">
        <v>3182</v>
      </c>
      <c r="J195" s="56">
        <v>0</v>
      </c>
      <c r="K195" s="48">
        <v>0</v>
      </c>
      <c r="L195" s="48">
        <v>0</v>
      </c>
      <c r="M195" s="55" t="s">
        <v>20</v>
      </c>
      <c r="N195" s="55" t="s">
        <v>20</v>
      </c>
    </row>
    <row r="196" spans="1:14" ht="19.5" customHeight="1">
      <c r="A196" s="47"/>
      <c r="B196" s="47"/>
      <c r="C196" s="56"/>
      <c r="D196" s="48"/>
      <c r="E196" s="48"/>
      <c r="F196" s="71"/>
      <c r="G196" s="71"/>
      <c r="H196" s="47" t="s">
        <v>3183</v>
      </c>
      <c r="I196" s="47" t="s">
        <v>3184</v>
      </c>
      <c r="J196" s="56">
        <v>0</v>
      </c>
      <c r="K196" s="48">
        <v>0</v>
      </c>
      <c r="L196" s="48">
        <v>0</v>
      </c>
      <c r="M196" s="55" t="s">
        <v>20</v>
      </c>
      <c r="N196" s="55" t="s">
        <v>20</v>
      </c>
    </row>
    <row r="197" spans="1:14" ht="19.5" customHeight="1">
      <c r="A197" s="47"/>
      <c r="B197" s="47"/>
      <c r="C197" s="56"/>
      <c r="D197" s="48"/>
      <c r="E197" s="48"/>
      <c r="F197" s="71"/>
      <c r="G197" s="71"/>
      <c r="H197" s="47" t="s">
        <v>3185</v>
      </c>
      <c r="I197" s="47" t="s">
        <v>3186</v>
      </c>
      <c r="J197" s="56">
        <v>0</v>
      </c>
      <c r="K197" s="48">
        <v>0</v>
      </c>
      <c r="L197" s="48">
        <v>0</v>
      </c>
      <c r="M197" s="55" t="s">
        <v>20</v>
      </c>
      <c r="N197" s="55" t="s">
        <v>20</v>
      </c>
    </row>
    <row r="198" spans="1:14" ht="19.5" customHeight="1">
      <c r="A198" s="47"/>
      <c r="B198" s="47"/>
      <c r="C198" s="56"/>
      <c r="D198" s="48"/>
      <c r="E198" s="48"/>
      <c r="F198" s="71"/>
      <c r="G198" s="71"/>
      <c r="H198" s="47" t="s">
        <v>3187</v>
      </c>
      <c r="I198" s="47" t="s">
        <v>3188</v>
      </c>
      <c r="J198" s="56">
        <v>0</v>
      </c>
      <c r="K198" s="48">
        <v>0</v>
      </c>
      <c r="L198" s="48">
        <v>0</v>
      </c>
      <c r="M198" s="55" t="s">
        <v>20</v>
      </c>
      <c r="N198" s="55" t="s">
        <v>20</v>
      </c>
    </row>
    <row r="199" spans="1:14" ht="19.5" customHeight="1">
      <c r="A199" s="47"/>
      <c r="B199" s="47"/>
      <c r="C199" s="56"/>
      <c r="D199" s="48"/>
      <c r="E199" s="48"/>
      <c r="F199" s="71"/>
      <c r="G199" s="71"/>
      <c r="H199" s="47" t="s">
        <v>3189</v>
      </c>
      <c r="I199" s="47" t="s">
        <v>3190</v>
      </c>
      <c r="J199" s="56">
        <v>0</v>
      </c>
      <c r="K199" s="48">
        <v>0</v>
      </c>
      <c r="L199" s="48">
        <v>0</v>
      </c>
      <c r="M199" s="55" t="s">
        <v>20</v>
      </c>
      <c r="N199" s="55" t="s">
        <v>20</v>
      </c>
    </row>
    <row r="200" spans="1:14" ht="19.5" customHeight="1">
      <c r="A200" s="47"/>
      <c r="B200" s="47"/>
      <c r="C200" s="56"/>
      <c r="D200" s="48"/>
      <c r="E200" s="48"/>
      <c r="F200" s="71"/>
      <c r="G200" s="71"/>
      <c r="H200" s="47" t="s">
        <v>3191</v>
      </c>
      <c r="I200" s="47" t="s">
        <v>3192</v>
      </c>
      <c r="J200" s="56">
        <v>0</v>
      </c>
      <c r="K200" s="48">
        <v>0</v>
      </c>
      <c r="L200" s="48">
        <v>0</v>
      </c>
      <c r="M200" s="55" t="s">
        <v>20</v>
      </c>
      <c r="N200" s="55" t="s">
        <v>20</v>
      </c>
    </row>
    <row r="201" spans="1:14" ht="19.5" customHeight="1">
      <c r="A201" s="47"/>
      <c r="B201" s="47"/>
      <c r="C201" s="56"/>
      <c r="D201" s="48"/>
      <c r="E201" s="48"/>
      <c r="F201" s="71"/>
      <c r="G201" s="71"/>
      <c r="H201" s="47" t="s">
        <v>3193</v>
      </c>
      <c r="I201" s="47" t="s">
        <v>3194</v>
      </c>
      <c r="J201" s="56">
        <v>0</v>
      </c>
      <c r="K201" s="48">
        <v>0</v>
      </c>
      <c r="L201" s="48">
        <v>0</v>
      </c>
      <c r="M201" s="55" t="s">
        <v>20</v>
      </c>
      <c r="N201" s="55" t="s">
        <v>20</v>
      </c>
    </row>
    <row r="202" spans="1:14" ht="19.5" customHeight="1">
      <c r="A202" s="47"/>
      <c r="B202" s="47"/>
      <c r="C202" s="56"/>
      <c r="D202" s="48"/>
      <c r="E202" s="48"/>
      <c r="F202" s="71"/>
      <c r="G202" s="71"/>
      <c r="H202" s="173" t="s">
        <v>3195</v>
      </c>
      <c r="I202" s="39" t="s">
        <v>3196</v>
      </c>
      <c r="J202" s="56">
        <v>0</v>
      </c>
      <c r="K202" s="48">
        <v>0</v>
      </c>
      <c r="L202" s="48">
        <v>0</v>
      </c>
      <c r="M202" s="55" t="s">
        <v>20</v>
      </c>
      <c r="N202" s="55" t="s">
        <v>20</v>
      </c>
    </row>
    <row r="203" spans="1:14" ht="19.5" customHeight="1">
      <c r="A203" s="47"/>
      <c r="B203" s="47"/>
      <c r="C203" s="56"/>
      <c r="D203" s="48"/>
      <c r="E203" s="48"/>
      <c r="F203" s="71"/>
      <c r="G203" s="71"/>
      <c r="H203" s="47" t="s">
        <v>3197</v>
      </c>
      <c r="I203" s="47" t="s">
        <v>3198</v>
      </c>
      <c r="J203" s="54">
        <v>1146</v>
      </c>
      <c r="K203" s="54">
        <v>232</v>
      </c>
      <c r="L203" s="54">
        <v>464</v>
      </c>
      <c r="M203" s="55">
        <v>0.405</v>
      </c>
      <c r="N203" s="55">
        <v>2</v>
      </c>
    </row>
    <row r="204" spans="1:14" ht="19.5" customHeight="1">
      <c r="A204" s="47"/>
      <c r="B204" s="47"/>
      <c r="C204" s="56"/>
      <c r="D204" s="48"/>
      <c r="E204" s="48"/>
      <c r="F204" s="71"/>
      <c r="G204" s="71"/>
      <c r="H204" s="47" t="s">
        <v>3199</v>
      </c>
      <c r="I204" s="47" t="s">
        <v>3200</v>
      </c>
      <c r="J204" s="56">
        <v>0</v>
      </c>
      <c r="K204" s="48">
        <v>0</v>
      </c>
      <c r="L204" s="48">
        <v>0</v>
      </c>
      <c r="M204" s="55" t="s">
        <v>20</v>
      </c>
      <c r="N204" s="55" t="s">
        <v>20</v>
      </c>
    </row>
    <row r="205" spans="1:14" ht="19.5" customHeight="1">
      <c r="A205" s="47"/>
      <c r="B205" s="47"/>
      <c r="C205" s="56"/>
      <c r="D205" s="48"/>
      <c r="E205" s="48"/>
      <c r="F205" s="71"/>
      <c r="G205" s="71"/>
      <c r="H205" s="47" t="s">
        <v>3201</v>
      </c>
      <c r="I205" s="47" t="s">
        <v>3202</v>
      </c>
      <c r="J205" s="56">
        <v>1075</v>
      </c>
      <c r="K205" s="48">
        <v>100</v>
      </c>
      <c r="L205" s="48">
        <v>390</v>
      </c>
      <c r="M205" s="55">
        <v>0.363</v>
      </c>
      <c r="N205" s="55">
        <v>3.9</v>
      </c>
    </row>
    <row r="206" spans="1:14" ht="19.5" customHeight="1">
      <c r="A206" s="47"/>
      <c r="B206" s="47"/>
      <c r="C206" s="56"/>
      <c r="D206" s="48"/>
      <c r="E206" s="48"/>
      <c r="F206" s="71"/>
      <c r="G206" s="71"/>
      <c r="H206" s="47" t="s">
        <v>3203</v>
      </c>
      <c r="I206" s="47" t="s">
        <v>3204</v>
      </c>
      <c r="J206" s="56">
        <v>0</v>
      </c>
      <c r="K206" s="48">
        <v>0</v>
      </c>
      <c r="L206" s="48">
        <v>3</v>
      </c>
      <c r="M206" s="55" t="s">
        <v>20</v>
      </c>
      <c r="N206" s="55" t="s">
        <v>20</v>
      </c>
    </row>
    <row r="207" spans="1:14" ht="19.5" customHeight="1">
      <c r="A207" s="47"/>
      <c r="B207" s="47"/>
      <c r="C207" s="56"/>
      <c r="D207" s="48"/>
      <c r="E207" s="48"/>
      <c r="F207" s="71"/>
      <c r="G207" s="71"/>
      <c r="H207" s="47" t="s">
        <v>3205</v>
      </c>
      <c r="I207" s="59" t="s">
        <v>3206</v>
      </c>
      <c r="J207" s="56">
        <v>0</v>
      </c>
      <c r="K207" s="48">
        <v>0</v>
      </c>
      <c r="L207" s="48">
        <v>0</v>
      </c>
      <c r="M207" s="55" t="s">
        <v>20</v>
      </c>
      <c r="N207" s="55" t="s">
        <v>20</v>
      </c>
    </row>
    <row r="208" spans="1:14" ht="19.5" customHeight="1">
      <c r="A208" s="47"/>
      <c r="B208" s="47"/>
      <c r="C208" s="56"/>
      <c r="D208" s="48"/>
      <c r="E208" s="48"/>
      <c r="F208" s="71"/>
      <c r="G208" s="71"/>
      <c r="H208" s="47" t="s">
        <v>3207</v>
      </c>
      <c r="I208" s="47" t="s">
        <v>3208</v>
      </c>
      <c r="J208" s="56">
        <v>0</v>
      </c>
      <c r="K208" s="48">
        <v>0</v>
      </c>
      <c r="L208" s="48">
        <v>0</v>
      </c>
      <c r="M208" s="55" t="s">
        <v>20</v>
      </c>
      <c r="N208" s="55" t="s">
        <v>20</v>
      </c>
    </row>
    <row r="209" spans="1:14" ht="19.5" customHeight="1">
      <c r="A209" s="47"/>
      <c r="B209" s="47"/>
      <c r="C209" s="56"/>
      <c r="D209" s="48"/>
      <c r="E209" s="48"/>
      <c r="F209" s="71"/>
      <c r="G209" s="71"/>
      <c r="H209" s="47" t="s">
        <v>3209</v>
      </c>
      <c r="I209" s="47" t="s">
        <v>3210</v>
      </c>
      <c r="J209" s="56">
        <v>50</v>
      </c>
      <c r="K209" s="48">
        <v>111</v>
      </c>
      <c r="L209" s="48">
        <v>71</v>
      </c>
      <c r="M209" s="55">
        <v>1.42</v>
      </c>
      <c r="N209" s="55">
        <v>0.64</v>
      </c>
    </row>
    <row r="210" spans="1:14" ht="19.5" customHeight="1">
      <c r="A210" s="47"/>
      <c r="B210" s="47"/>
      <c r="C210" s="56"/>
      <c r="D210" s="48"/>
      <c r="E210" s="48"/>
      <c r="F210" s="71"/>
      <c r="G210" s="71"/>
      <c r="H210" s="47" t="s">
        <v>3211</v>
      </c>
      <c r="I210" s="47" t="s">
        <v>3212</v>
      </c>
      <c r="J210" s="56">
        <v>0</v>
      </c>
      <c r="K210" s="48">
        <v>0</v>
      </c>
      <c r="L210" s="48">
        <v>0</v>
      </c>
      <c r="M210" s="55" t="s">
        <v>20</v>
      </c>
      <c r="N210" s="55" t="s">
        <v>20</v>
      </c>
    </row>
    <row r="211" spans="1:14" ht="19.5" customHeight="1">
      <c r="A211" s="47"/>
      <c r="B211" s="47"/>
      <c r="C211" s="56"/>
      <c r="D211" s="48"/>
      <c r="E211" s="48"/>
      <c r="F211" s="71"/>
      <c r="G211" s="71"/>
      <c r="H211" s="47" t="s">
        <v>3213</v>
      </c>
      <c r="I211" s="47" t="s">
        <v>3214</v>
      </c>
      <c r="J211" s="56">
        <v>0</v>
      </c>
      <c r="K211" s="48">
        <v>0</v>
      </c>
      <c r="L211" s="48">
        <v>0</v>
      </c>
      <c r="M211" s="55" t="s">
        <v>20</v>
      </c>
      <c r="N211" s="55" t="s">
        <v>20</v>
      </c>
    </row>
    <row r="212" spans="1:14" ht="19.5" customHeight="1">
      <c r="A212" s="47"/>
      <c r="B212" s="47"/>
      <c r="C212" s="56"/>
      <c r="D212" s="48"/>
      <c r="E212" s="48"/>
      <c r="F212" s="71"/>
      <c r="G212" s="71"/>
      <c r="H212" s="47" t="s">
        <v>3215</v>
      </c>
      <c r="I212" s="47" t="s">
        <v>3216</v>
      </c>
      <c r="J212" s="56">
        <v>0</v>
      </c>
      <c r="K212" s="48">
        <v>0</v>
      </c>
      <c r="L212" s="48">
        <v>0</v>
      </c>
      <c r="M212" s="55" t="s">
        <v>20</v>
      </c>
      <c r="N212" s="55" t="s">
        <v>20</v>
      </c>
    </row>
    <row r="213" spans="1:14" ht="19.5" customHeight="1">
      <c r="A213" s="47"/>
      <c r="B213" s="47"/>
      <c r="C213" s="56"/>
      <c r="D213" s="48"/>
      <c r="E213" s="48"/>
      <c r="F213" s="71"/>
      <c r="G213" s="71"/>
      <c r="H213" s="47" t="s">
        <v>3217</v>
      </c>
      <c r="I213" s="47" t="s">
        <v>3218</v>
      </c>
      <c r="J213" s="56">
        <v>16</v>
      </c>
      <c r="K213" s="48">
        <v>16</v>
      </c>
      <c r="L213" s="48">
        <v>0</v>
      </c>
      <c r="M213" s="55">
        <v>0</v>
      </c>
      <c r="N213" s="55">
        <v>0</v>
      </c>
    </row>
    <row r="214" spans="1:14" ht="19.5" customHeight="1">
      <c r="A214" s="47"/>
      <c r="B214" s="47"/>
      <c r="C214" s="56"/>
      <c r="D214" s="48"/>
      <c r="E214" s="48"/>
      <c r="F214" s="71"/>
      <c r="G214" s="71"/>
      <c r="H214" s="47" t="s">
        <v>3219</v>
      </c>
      <c r="I214" s="47" t="s">
        <v>3220</v>
      </c>
      <c r="J214" s="56">
        <v>5</v>
      </c>
      <c r="K214" s="48">
        <v>5</v>
      </c>
      <c r="L214" s="48">
        <v>0</v>
      </c>
      <c r="M214" s="55">
        <v>0</v>
      </c>
      <c r="N214" s="55">
        <v>0</v>
      </c>
    </row>
    <row r="215" spans="1:14" ht="19.5" customHeight="1">
      <c r="A215" s="47"/>
      <c r="B215" s="47"/>
      <c r="C215" s="56"/>
      <c r="D215" s="48"/>
      <c r="E215" s="48"/>
      <c r="F215" s="71"/>
      <c r="G215" s="71"/>
      <c r="H215" s="47" t="s">
        <v>376</v>
      </c>
      <c r="I215" s="47" t="s">
        <v>377</v>
      </c>
      <c r="J215" s="54">
        <v>4632</v>
      </c>
      <c r="K215" s="54">
        <v>4804</v>
      </c>
      <c r="L215" s="54">
        <v>6295</v>
      </c>
      <c r="M215" s="55">
        <v>1.359</v>
      </c>
      <c r="N215" s="55">
        <v>1.31</v>
      </c>
    </row>
    <row r="216" spans="1:14" ht="19.5" customHeight="1">
      <c r="A216" s="47"/>
      <c r="B216" s="47"/>
      <c r="C216" s="56"/>
      <c r="D216" s="48"/>
      <c r="E216" s="48"/>
      <c r="F216" s="71"/>
      <c r="G216" s="71"/>
      <c r="H216" s="47" t="s">
        <v>3221</v>
      </c>
      <c r="I216" s="47" t="s">
        <v>3222</v>
      </c>
      <c r="J216" s="54">
        <v>4632</v>
      </c>
      <c r="K216" s="54">
        <v>4804</v>
      </c>
      <c r="L216" s="54">
        <v>6295</v>
      </c>
      <c r="M216" s="55">
        <v>1.359</v>
      </c>
      <c r="N216" s="55">
        <v>1.31</v>
      </c>
    </row>
    <row r="217" spans="1:14" ht="19.5" customHeight="1">
      <c r="A217" s="47"/>
      <c r="B217" s="47"/>
      <c r="C217" s="56"/>
      <c r="D217" s="48"/>
      <c r="E217" s="48"/>
      <c r="F217" s="71"/>
      <c r="G217" s="71"/>
      <c r="H217" s="47" t="s">
        <v>3223</v>
      </c>
      <c r="I217" s="47" t="s">
        <v>3224</v>
      </c>
      <c r="J217" s="56">
        <v>0</v>
      </c>
      <c r="K217" s="48">
        <v>0</v>
      </c>
      <c r="L217" s="48">
        <v>0</v>
      </c>
      <c r="M217" s="55" t="s">
        <v>20</v>
      </c>
      <c r="N217" s="55" t="s">
        <v>20</v>
      </c>
    </row>
    <row r="218" spans="1:14" ht="19.5" customHeight="1">
      <c r="A218" s="47"/>
      <c r="B218" s="47"/>
      <c r="C218" s="56"/>
      <c r="D218" s="48"/>
      <c r="E218" s="48"/>
      <c r="F218" s="71"/>
      <c r="G218" s="71"/>
      <c r="H218" s="47" t="s">
        <v>3225</v>
      </c>
      <c r="I218" s="47" t="s">
        <v>3226</v>
      </c>
      <c r="J218" s="56">
        <v>0</v>
      </c>
      <c r="K218" s="48">
        <v>0</v>
      </c>
      <c r="L218" s="48">
        <v>0</v>
      </c>
      <c r="M218" s="55" t="s">
        <v>20</v>
      </c>
      <c r="N218" s="55" t="s">
        <v>20</v>
      </c>
    </row>
    <row r="219" spans="1:14" ht="19.5" customHeight="1">
      <c r="A219" s="47"/>
      <c r="B219" s="47"/>
      <c r="C219" s="56"/>
      <c r="D219" s="48"/>
      <c r="E219" s="48"/>
      <c r="F219" s="71"/>
      <c r="G219" s="71"/>
      <c r="H219" s="47" t="s">
        <v>3227</v>
      </c>
      <c r="I219" s="47" t="s">
        <v>3228</v>
      </c>
      <c r="J219" s="56">
        <v>459</v>
      </c>
      <c r="K219" s="48">
        <v>459</v>
      </c>
      <c r="L219" s="48">
        <v>420</v>
      </c>
      <c r="M219" s="55">
        <v>0.915</v>
      </c>
      <c r="N219" s="55">
        <v>0.915</v>
      </c>
    </row>
    <row r="220" spans="1:14" ht="19.5" customHeight="1">
      <c r="A220" s="47"/>
      <c r="B220" s="47"/>
      <c r="C220" s="56"/>
      <c r="D220" s="48"/>
      <c r="E220" s="48"/>
      <c r="F220" s="71"/>
      <c r="G220" s="71"/>
      <c r="H220" s="47" t="s">
        <v>3229</v>
      </c>
      <c r="I220" s="47" t="s">
        <v>3230</v>
      </c>
      <c r="J220" s="56">
        <v>0</v>
      </c>
      <c r="K220" s="48">
        <v>0</v>
      </c>
      <c r="L220" s="48">
        <v>0</v>
      </c>
      <c r="M220" s="55" t="s">
        <v>20</v>
      </c>
      <c r="N220" s="55" t="s">
        <v>20</v>
      </c>
    </row>
    <row r="221" spans="1:14" ht="19.5" customHeight="1">
      <c r="A221" s="47"/>
      <c r="B221" s="47"/>
      <c r="C221" s="56"/>
      <c r="D221" s="48"/>
      <c r="E221" s="48"/>
      <c r="F221" s="71"/>
      <c r="G221" s="71"/>
      <c r="H221" s="47" t="s">
        <v>3231</v>
      </c>
      <c r="I221" s="47" t="s">
        <v>3232</v>
      </c>
      <c r="J221" s="56">
        <v>0</v>
      </c>
      <c r="K221" s="48">
        <v>0</v>
      </c>
      <c r="L221" s="48">
        <v>0</v>
      </c>
      <c r="M221" s="55" t="s">
        <v>20</v>
      </c>
      <c r="N221" s="55" t="s">
        <v>20</v>
      </c>
    </row>
    <row r="222" spans="1:14" ht="19.5" customHeight="1">
      <c r="A222" s="47"/>
      <c r="B222" s="47"/>
      <c r="C222" s="56"/>
      <c r="D222" s="48"/>
      <c r="E222" s="48"/>
      <c r="F222" s="71"/>
      <c r="G222" s="71"/>
      <c r="H222" s="47" t="s">
        <v>3233</v>
      </c>
      <c r="I222" s="47" t="s">
        <v>3234</v>
      </c>
      <c r="J222" s="56">
        <v>0</v>
      </c>
      <c r="K222" s="48">
        <v>0</v>
      </c>
      <c r="L222" s="48">
        <v>0</v>
      </c>
      <c r="M222" s="55" t="s">
        <v>20</v>
      </c>
      <c r="N222" s="55" t="s">
        <v>20</v>
      </c>
    </row>
    <row r="223" spans="1:14" ht="19.5" customHeight="1">
      <c r="A223" s="47"/>
      <c r="B223" s="47"/>
      <c r="C223" s="56"/>
      <c r="D223" s="48"/>
      <c r="E223" s="48"/>
      <c r="F223" s="71"/>
      <c r="G223" s="71"/>
      <c r="H223" s="47" t="s">
        <v>3235</v>
      </c>
      <c r="I223" s="47" t="s">
        <v>3236</v>
      </c>
      <c r="J223" s="56">
        <v>0</v>
      </c>
      <c r="K223" s="48">
        <v>0</v>
      </c>
      <c r="L223" s="60">
        <v>0</v>
      </c>
      <c r="M223" s="55" t="s">
        <v>20</v>
      </c>
      <c r="N223" s="55" t="s">
        <v>20</v>
      </c>
    </row>
    <row r="224" spans="1:14" ht="19.5" customHeight="1">
      <c r="A224" s="47"/>
      <c r="B224" s="47"/>
      <c r="C224" s="56"/>
      <c r="D224" s="48"/>
      <c r="E224" s="48"/>
      <c r="F224" s="71"/>
      <c r="G224" s="71"/>
      <c r="H224" s="47" t="s">
        <v>3237</v>
      </c>
      <c r="I224" s="47" t="s">
        <v>3238</v>
      </c>
      <c r="J224" s="56">
        <v>0</v>
      </c>
      <c r="K224" s="48">
        <v>0</v>
      </c>
      <c r="L224" s="48">
        <v>0</v>
      </c>
      <c r="M224" s="55" t="s">
        <v>20</v>
      </c>
      <c r="N224" s="55" t="s">
        <v>20</v>
      </c>
    </row>
    <row r="225" spans="1:14" ht="19.5" customHeight="1">
      <c r="A225" s="47"/>
      <c r="B225" s="47"/>
      <c r="C225" s="56"/>
      <c r="D225" s="48"/>
      <c r="E225" s="48"/>
      <c r="F225" s="71"/>
      <c r="G225" s="71"/>
      <c r="H225" s="47" t="s">
        <v>3239</v>
      </c>
      <c r="I225" s="47" t="s">
        <v>3240</v>
      </c>
      <c r="J225" s="56">
        <v>0</v>
      </c>
      <c r="K225" s="48">
        <v>0</v>
      </c>
      <c r="L225" s="48">
        <v>0</v>
      </c>
      <c r="M225" s="55" t="s">
        <v>20</v>
      </c>
      <c r="N225" s="55" t="s">
        <v>20</v>
      </c>
    </row>
    <row r="226" spans="1:14" ht="19.5" customHeight="1">
      <c r="A226" s="47"/>
      <c r="B226" s="47"/>
      <c r="C226" s="56"/>
      <c r="D226" s="48"/>
      <c r="E226" s="48"/>
      <c r="F226" s="71"/>
      <c r="G226" s="71"/>
      <c r="H226" s="47" t="s">
        <v>3241</v>
      </c>
      <c r="I226" s="47" t="s">
        <v>3242</v>
      </c>
      <c r="J226" s="56">
        <v>0</v>
      </c>
      <c r="K226" s="48">
        <v>0</v>
      </c>
      <c r="L226" s="48">
        <v>0</v>
      </c>
      <c r="M226" s="55" t="s">
        <v>20</v>
      </c>
      <c r="N226" s="55" t="s">
        <v>20</v>
      </c>
    </row>
    <row r="227" spans="1:14" ht="19.5" customHeight="1">
      <c r="A227" s="47"/>
      <c r="B227" s="47"/>
      <c r="C227" s="56"/>
      <c r="D227" s="48"/>
      <c r="E227" s="48"/>
      <c r="F227" s="71"/>
      <c r="G227" s="71"/>
      <c r="H227" s="47" t="s">
        <v>3243</v>
      </c>
      <c r="I227" s="47" t="s">
        <v>3244</v>
      </c>
      <c r="J227" s="56">
        <v>496</v>
      </c>
      <c r="K227" s="48">
        <v>496</v>
      </c>
      <c r="L227" s="48">
        <v>348</v>
      </c>
      <c r="M227" s="55">
        <v>0.702</v>
      </c>
      <c r="N227" s="55">
        <v>0.702</v>
      </c>
    </row>
    <row r="228" spans="1:14" ht="19.5" customHeight="1">
      <c r="A228" s="47"/>
      <c r="B228" s="47"/>
      <c r="C228" s="56"/>
      <c r="D228" s="48"/>
      <c r="E228" s="48"/>
      <c r="F228" s="71"/>
      <c r="G228" s="71"/>
      <c r="H228" s="47" t="s">
        <v>3245</v>
      </c>
      <c r="I228" s="47" t="s">
        <v>3246</v>
      </c>
      <c r="J228" s="56">
        <v>0</v>
      </c>
      <c r="K228" s="48">
        <v>0</v>
      </c>
      <c r="L228" s="48">
        <v>0</v>
      </c>
      <c r="M228" s="55" t="s">
        <v>20</v>
      </c>
      <c r="N228" s="55" t="s">
        <v>20</v>
      </c>
    </row>
    <row r="229" spans="1:14" ht="19.5" customHeight="1">
      <c r="A229" s="47"/>
      <c r="B229" s="47"/>
      <c r="C229" s="56"/>
      <c r="D229" s="48"/>
      <c r="E229" s="48"/>
      <c r="F229" s="71"/>
      <c r="G229" s="71"/>
      <c r="H229" s="47" t="s">
        <v>3247</v>
      </c>
      <c r="I229" s="47" t="s">
        <v>3248</v>
      </c>
      <c r="J229" s="56">
        <v>3514</v>
      </c>
      <c r="K229" s="48">
        <v>3514</v>
      </c>
      <c r="L229" s="48">
        <v>4371</v>
      </c>
      <c r="M229" s="55">
        <v>1.244</v>
      </c>
      <c r="N229" s="55">
        <v>1.244</v>
      </c>
    </row>
    <row r="230" spans="1:14" ht="19.5" customHeight="1">
      <c r="A230" s="47"/>
      <c r="B230" s="47"/>
      <c r="C230" s="56"/>
      <c r="D230" s="48"/>
      <c r="E230" s="48"/>
      <c r="F230" s="71"/>
      <c r="G230" s="71"/>
      <c r="H230" s="47" t="s">
        <v>3249</v>
      </c>
      <c r="I230" s="47" t="s">
        <v>3250</v>
      </c>
      <c r="J230" s="56">
        <v>163</v>
      </c>
      <c r="K230" s="48">
        <v>335</v>
      </c>
      <c r="L230" s="48">
        <v>1156</v>
      </c>
      <c r="M230" s="55">
        <v>7.092</v>
      </c>
      <c r="N230" s="55">
        <v>3.451</v>
      </c>
    </row>
    <row r="231" spans="1:14" ht="19.5" customHeight="1">
      <c r="A231" s="47"/>
      <c r="B231" s="47"/>
      <c r="C231" s="56"/>
      <c r="D231" s="48"/>
      <c r="E231" s="48"/>
      <c r="F231" s="71"/>
      <c r="G231" s="71"/>
      <c r="H231" s="47" t="s">
        <v>3251</v>
      </c>
      <c r="I231" s="47" t="s">
        <v>3252</v>
      </c>
      <c r="J231" s="56">
        <v>0</v>
      </c>
      <c r="K231" s="48">
        <v>0</v>
      </c>
      <c r="L231" s="48">
        <v>0</v>
      </c>
      <c r="M231" s="55" t="s">
        <v>20</v>
      </c>
      <c r="N231" s="55" t="s">
        <v>20</v>
      </c>
    </row>
    <row r="232" spans="1:14" ht="19.5" customHeight="1">
      <c r="A232" s="47"/>
      <c r="B232" s="47"/>
      <c r="C232" s="56"/>
      <c r="D232" s="48"/>
      <c r="E232" s="48"/>
      <c r="F232" s="71"/>
      <c r="G232" s="71"/>
      <c r="H232" s="47" t="s">
        <v>378</v>
      </c>
      <c r="I232" s="47" t="s">
        <v>379</v>
      </c>
      <c r="J232" s="54">
        <v>0</v>
      </c>
      <c r="K232" s="54">
        <v>1</v>
      </c>
      <c r="L232" s="54">
        <v>0</v>
      </c>
      <c r="M232" s="55" t="s">
        <v>20</v>
      </c>
      <c r="N232" s="55">
        <v>0</v>
      </c>
    </row>
    <row r="233" spans="1:14" ht="19.5" customHeight="1">
      <c r="A233" s="47"/>
      <c r="B233" s="47"/>
      <c r="C233" s="56"/>
      <c r="D233" s="48"/>
      <c r="E233" s="48"/>
      <c r="F233" s="71"/>
      <c r="G233" s="71"/>
      <c r="H233" s="47" t="s">
        <v>3253</v>
      </c>
      <c r="I233" s="47" t="s">
        <v>3254</v>
      </c>
      <c r="J233" s="54">
        <v>0</v>
      </c>
      <c r="K233" s="54">
        <v>1</v>
      </c>
      <c r="L233" s="54">
        <v>0</v>
      </c>
      <c r="M233" s="55" t="s">
        <v>20</v>
      </c>
      <c r="N233" s="55">
        <v>0</v>
      </c>
    </row>
    <row r="234" spans="1:14" ht="19.5" customHeight="1">
      <c r="A234" s="47"/>
      <c r="B234" s="47"/>
      <c r="C234" s="56"/>
      <c r="D234" s="48"/>
      <c r="E234" s="48"/>
      <c r="F234" s="71"/>
      <c r="G234" s="71"/>
      <c r="H234" s="47" t="s">
        <v>3255</v>
      </c>
      <c r="I234" s="47" t="s">
        <v>3256</v>
      </c>
      <c r="J234" s="56">
        <v>0</v>
      </c>
      <c r="K234" s="48">
        <v>0</v>
      </c>
      <c r="L234" s="48">
        <v>0</v>
      </c>
      <c r="M234" s="55" t="s">
        <v>20</v>
      </c>
      <c r="N234" s="55" t="s">
        <v>20</v>
      </c>
    </row>
    <row r="235" spans="1:14" ht="19.5" customHeight="1">
      <c r="A235" s="47"/>
      <c r="B235" s="47"/>
      <c r="C235" s="56"/>
      <c r="D235" s="48"/>
      <c r="E235" s="60"/>
      <c r="F235" s="71"/>
      <c r="G235" s="71"/>
      <c r="H235" s="47" t="s">
        <v>3257</v>
      </c>
      <c r="I235" s="47" t="s">
        <v>3258</v>
      </c>
      <c r="J235" s="56">
        <v>0</v>
      </c>
      <c r="K235" s="48">
        <v>0</v>
      </c>
      <c r="L235" s="48">
        <v>0</v>
      </c>
      <c r="M235" s="55" t="s">
        <v>20</v>
      </c>
      <c r="N235" s="55" t="s">
        <v>20</v>
      </c>
    </row>
    <row r="236" spans="1:14" ht="19.5" customHeight="1">
      <c r="A236" s="47"/>
      <c r="B236" s="47"/>
      <c r="C236" s="56"/>
      <c r="D236" s="48"/>
      <c r="E236" s="48"/>
      <c r="F236" s="71"/>
      <c r="G236" s="71"/>
      <c r="H236" s="47" t="s">
        <v>3259</v>
      </c>
      <c r="I236" s="47" t="s">
        <v>3260</v>
      </c>
      <c r="J236" s="56">
        <v>0</v>
      </c>
      <c r="K236" s="48">
        <v>0</v>
      </c>
      <c r="L236" s="48">
        <v>0</v>
      </c>
      <c r="M236" s="55" t="s">
        <v>20</v>
      </c>
      <c r="N236" s="55" t="s">
        <v>20</v>
      </c>
    </row>
    <row r="237" spans="1:14" ht="19.5" customHeight="1">
      <c r="A237" s="47"/>
      <c r="B237" s="47"/>
      <c r="C237" s="56"/>
      <c r="D237" s="48"/>
      <c r="E237" s="48"/>
      <c r="F237" s="71"/>
      <c r="G237" s="71"/>
      <c r="H237" s="47" t="s">
        <v>3261</v>
      </c>
      <c r="I237" s="47" t="s">
        <v>3262</v>
      </c>
      <c r="J237" s="56">
        <v>0</v>
      </c>
      <c r="K237" s="48">
        <v>0</v>
      </c>
      <c r="L237" s="48">
        <v>0</v>
      </c>
      <c r="M237" s="55" t="s">
        <v>20</v>
      </c>
      <c r="N237" s="55" t="s">
        <v>20</v>
      </c>
    </row>
    <row r="238" spans="1:14" ht="19.5" customHeight="1">
      <c r="A238" s="47"/>
      <c r="B238" s="47"/>
      <c r="C238" s="56"/>
      <c r="D238" s="48"/>
      <c r="E238" s="48"/>
      <c r="F238" s="71"/>
      <c r="G238" s="71"/>
      <c r="H238" s="47" t="s">
        <v>3263</v>
      </c>
      <c r="I238" s="47" t="s">
        <v>3264</v>
      </c>
      <c r="J238" s="56">
        <v>0</v>
      </c>
      <c r="K238" s="48">
        <v>0</v>
      </c>
      <c r="L238" s="48">
        <v>0</v>
      </c>
      <c r="M238" s="55" t="s">
        <v>20</v>
      </c>
      <c r="N238" s="55" t="s">
        <v>20</v>
      </c>
    </row>
    <row r="239" spans="1:14" ht="19.5" customHeight="1">
      <c r="A239" s="47"/>
      <c r="B239" s="47"/>
      <c r="C239" s="56"/>
      <c r="D239" s="48"/>
      <c r="E239" s="48"/>
      <c r="F239" s="71"/>
      <c r="G239" s="71"/>
      <c r="H239" s="47" t="s">
        <v>3265</v>
      </c>
      <c r="I239" s="47" t="s">
        <v>3266</v>
      </c>
      <c r="J239" s="56">
        <v>0</v>
      </c>
      <c r="K239" s="48">
        <v>0</v>
      </c>
      <c r="L239" s="48">
        <v>0</v>
      </c>
      <c r="M239" s="55" t="s">
        <v>20</v>
      </c>
      <c r="N239" s="55" t="s">
        <v>20</v>
      </c>
    </row>
    <row r="240" spans="1:14" ht="19.5" customHeight="1">
      <c r="A240" s="47"/>
      <c r="B240" s="47"/>
      <c r="C240" s="56"/>
      <c r="D240" s="48"/>
      <c r="E240" s="48"/>
      <c r="F240" s="71"/>
      <c r="G240" s="71"/>
      <c r="H240" s="47" t="s">
        <v>3267</v>
      </c>
      <c r="I240" s="47" t="s">
        <v>3268</v>
      </c>
      <c r="J240" s="56">
        <v>0</v>
      </c>
      <c r="K240" s="48">
        <v>0</v>
      </c>
      <c r="L240" s="48">
        <v>0</v>
      </c>
      <c r="M240" s="55" t="s">
        <v>20</v>
      </c>
      <c r="N240" s="55" t="s">
        <v>20</v>
      </c>
    </row>
    <row r="241" spans="1:14" ht="19.5" customHeight="1">
      <c r="A241" s="47"/>
      <c r="B241" s="47"/>
      <c r="C241" s="56"/>
      <c r="D241" s="48"/>
      <c r="E241" s="48"/>
      <c r="F241" s="71"/>
      <c r="G241" s="71"/>
      <c r="H241" s="47" t="s">
        <v>3269</v>
      </c>
      <c r="I241" s="47" t="s">
        <v>3270</v>
      </c>
      <c r="J241" s="56">
        <v>0</v>
      </c>
      <c r="K241" s="48">
        <v>0</v>
      </c>
      <c r="L241" s="48">
        <v>0</v>
      </c>
      <c r="M241" s="55" t="s">
        <v>20</v>
      </c>
      <c r="N241" s="55" t="s">
        <v>20</v>
      </c>
    </row>
    <row r="242" spans="1:14" ht="19.5" customHeight="1">
      <c r="A242" s="47"/>
      <c r="B242" s="47"/>
      <c r="C242" s="56"/>
      <c r="D242" s="48"/>
      <c r="E242" s="48"/>
      <c r="F242" s="71"/>
      <c r="G242" s="71"/>
      <c r="H242" s="47" t="s">
        <v>3271</v>
      </c>
      <c r="I242" s="47" t="s">
        <v>3272</v>
      </c>
      <c r="J242" s="56">
        <v>0</v>
      </c>
      <c r="K242" s="48">
        <v>0</v>
      </c>
      <c r="L242" s="48">
        <v>0</v>
      </c>
      <c r="M242" s="55" t="s">
        <v>20</v>
      </c>
      <c r="N242" s="55" t="s">
        <v>20</v>
      </c>
    </row>
    <row r="243" spans="1:14" ht="19.5" customHeight="1">
      <c r="A243" s="47"/>
      <c r="B243" s="47"/>
      <c r="C243" s="56"/>
      <c r="D243" s="48"/>
      <c r="E243" s="48"/>
      <c r="F243" s="71"/>
      <c r="G243" s="71"/>
      <c r="H243" s="47" t="s">
        <v>3273</v>
      </c>
      <c r="I243" s="47" t="s">
        <v>3274</v>
      </c>
      <c r="J243" s="56">
        <v>0</v>
      </c>
      <c r="K243" s="48">
        <v>0</v>
      </c>
      <c r="L243" s="48">
        <v>0</v>
      </c>
      <c r="M243" s="55" t="s">
        <v>20</v>
      </c>
      <c r="N243" s="55" t="s">
        <v>20</v>
      </c>
    </row>
    <row r="244" spans="1:14" ht="19.5" customHeight="1">
      <c r="A244" s="47"/>
      <c r="B244" s="47"/>
      <c r="C244" s="56"/>
      <c r="D244" s="48"/>
      <c r="E244" s="48"/>
      <c r="F244" s="71"/>
      <c r="G244" s="71"/>
      <c r="H244" s="47" t="s">
        <v>3275</v>
      </c>
      <c r="I244" s="47" t="s">
        <v>3276</v>
      </c>
      <c r="J244" s="56">
        <v>0</v>
      </c>
      <c r="K244" s="48">
        <v>0</v>
      </c>
      <c r="L244" s="48">
        <v>0</v>
      </c>
      <c r="M244" s="55" t="s">
        <v>20</v>
      </c>
      <c r="N244" s="55" t="s">
        <v>20</v>
      </c>
    </row>
    <row r="245" spans="1:14" ht="19.5" customHeight="1">
      <c r="A245" s="47"/>
      <c r="B245" s="47"/>
      <c r="C245" s="56"/>
      <c r="D245" s="48"/>
      <c r="E245" s="48"/>
      <c r="F245" s="71"/>
      <c r="G245" s="71"/>
      <c r="H245" s="47" t="s">
        <v>3277</v>
      </c>
      <c r="I245" s="47" t="s">
        <v>3278</v>
      </c>
      <c r="J245" s="56">
        <v>0</v>
      </c>
      <c r="K245" s="48">
        <v>0</v>
      </c>
      <c r="L245" s="48">
        <v>0</v>
      </c>
      <c r="M245" s="55" t="s">
        <v>20</v>
      </c>
      <c r="N245" s="55" t="s">
        <v>20</v>
      </c>
    </row>
    <row r="246" spans="1:14" ht="19.5" customHeight="1">
      <c r="A246" s="47"/>
      <c r="B246" s="47"/>
      <c r="C246" s="56"/>
      <c r="D246" s="48"/>
      <c r="E246" s="48"/>
      <c r="F246" s="71"/>
      <c r="G246" s="71"/>
      <c r="H246" s="47" t="s">
        <v>3279</v>
      </c>
      <c r="I246" s="47" t="s">
        <v>3280</v>
      </c>
      <c r="J246" s="56">
        <v>0</v>
      </c>
      <c r="K246" s="48">
        <v>1</v>
      </c>
      <c r="L246" s="48">
        <v>0</v>
      </c>
      <c r="M246" s="55" t="s">
        <v>20</v>
      </c>
      <c r="N246" s="55">
        <v>0</v>
      </c>
    </row>
    <row r="247" spans="1:14" ht="19.5" customHeight="1">
      <c r="A247" s="47"/>
      <c r="B247" s="47"/>
      <c r="C247" s="56"/>
      <c r="D247" s="48"/>
      <c r="E247" s="48"/>
      <c r="F247" s="71"/>
      <c r="G247" s="71"/>
      <c r="H247" s="47" t="s">
        <v>3281</v>
      </c>
      <c r="I247" s="47" t="s">
        <v>3282</v>
      </c>
      <c r="J247" s="56">
        <v>0</v>
      </c>
      <c r="K247" s="48">
        <v>0</v>
      </c>
      <c r="L247" s="48">
        <v>0</v>
      </c>
      <c r="M247" s="55" t="s">
        <v>20</v>
      </c>
      <c r="N247" s="55" t="s">
        <v>20</v>
      </c>
    </row>
    <row r="248" spans="1:14" ht="19.5" customHeight="1">
      <c r="A248" s="47"/>
      <c r="B248" s="47"/>
      <c r="C248" s="56"/>
      <c r="D248" s="48"/>
      <c r="E248" s="48"/>
      <c r="F248" s="71"/>
      <c r="G248" s="71"/>
      <c r="H248" s="47" t="s">
        <v>3283</v>
      </c>
      <c r="I248" s="47" t="s">
        <v>3284</v>
      </c>
      <c r="J248" s="56">
        <v>0</v>
      </c>
      <c r="K248" s="48">
        <v>0</v>
      </c>
      <c r="L248" s="48">
        <v>0</v>
      </c>
      <c r="M248" s="55" t="s">
        <v>20</v>
      </c>
      <c r="N248" s="55" t="s">
        <v>20</v>
      </c>
    </row>
    <row r="249" spans="1:14" ht="19.5" customHeight="1">
      <c r="A249" s="47"/>
      <c r="B249" s="47"/>
      <c r="C249" s="56"/>
      <c r="D249" s="48"/>
      <c r="E249" s="48"/>
      <c r="F249" s="71"/>
      <c r="G249" s="71"/>
      <c r="H249" s="47" t="s">
        <v>3285</v>
      </c>
      <c r="I249" s="47" t="s">
        <v>3286</v>
      </c>
      <c r="J249" s="54">
        <v>0</v>
      </c>
      <c r="K249" s="54">
        <v>0</v>
      </c>
      <c r="L249" s="54">
        <v>0</v>
      </c>
      <c r="M249" s="55" t="s">
        <v>20</v>
      </c>
      <c r="N249" s="55" t="s">
        <v>20</v>
      </c>
    </row>
    <row r="250" spans="1:14" ht="19.5" customHeight="1">
      <c r="A250" s="47"/>
      <c r="B250" s="47"/>
      <c r="C250" s="56"/>
      <c r="D250" s="48"/>
      <c r="E250" s="48"/>
      <c r="F250" s="71"/>
      <c r="G250" s="71"/>
      <c r="H250" s="47" t="s">
        <v>3287</v>
      </c>
      <c r="I250" s="47" t="s">
        <v>3288</v>
      </c>
      <c r="J250" s="54">
        <v>0</v>
      </c>
      <c r="K250" s="54">
        <v>0</v>
      </c>
      <c r="L250" s="54">
        <v>0</v>
      </c>
      <c r="M250" s="55" t="s">
        <v>20</v>
      </c>
      <c r="N250" s="55" t="s">
        <v>20</v>
      </c>
    </row>
    <row r="251" spans="1:14" ht="19.5" customHeight="1">
      <c r="A251" s="47"/>
      <c r="B251" s="47"/>
      <c r="C251" s="56"/>
      <c r="D251" s="48"/>
      <c r="E251" s="48"/>
      <c r="F251" s="71"/>
      <c r="G251" s="71"/>
      <c r="H251" s="47" t="s">
        <v>3289</v>
      </c>
      <c r="I251" s="47" t="s">
        <v>3290</v>
      </c>
      <c r="J251" s="56">
        <v>0</v>
      </c>
      <c r="K251" s="48">
        <v>0</v>
      </c>
      <c r="L251" s="48">
        <v>0</v>
      </c>
      <c r="M251" s="55" t="s">
        <v>20</v>
      </c>
      <c r="N251" s="55" t="s">
        <v>20</v>
      </c>
    </row>
    <row r="252" spans="1:14" ht="19.5" customHeight="1">
      <c r="A252" s="47"/>
      <c r="B252" s="47"/>
      <c r="C252" s="56"/>
      <c r="D252" s="48"/>
      <c r="E252" s="48"/>
      <c r="F252" s="71"/>
      <c r="G252" s="71"/>
      <c r="H252" s="47" t="s">
        <v>3291</v>
      </c>
      <c r="I252" s="47" t="s">
        <v>3292</v>
      </c>
      <c r="J252" s="56">
        <v>0</v>
      </c>
      <c r="K252" s="48">
        <v>0</v>
      </c>
      <c r="L252" s="48">
        <v>0</v>
      </c>
      <c r="M252" s="55" t="s">
        <v>20</v>
      </c>
      <c r="N252" s="55" t="s">
        <v>20</v>
      </c>
    </row>
    <row r="253" spans="1:14" ht="19.5" customHeight="1">
      <c r="A253" s="47"/>
      <c r="B253" s="47"/>
      <c r="C253" s="56"/>
      <c r="D253" s="48"/>
      <c r="E253" s="48"/>
      <c r="F253" s="71"/>
      <c r="G253" s="71"/>
      <c r="H253" s="47" t="s">
        <v>3293</v>
      </c>
      <c r="I253" s="47" t="s">
        <v>3294</v>
      </c>
      <c r="J253" s="56">
        <v>0</v>
      </c>
      <c r="K253" s="48">
        <v>0</v>
      </c>
      <c r="L253" s="48">
        <v>0</v>
      </c>
      <c r="M253" s="55" t="s">
        <v>20</v>
      </c>
      <c r="N253" s="55" t="s">
        <v>20</v>
      </c>
    </row>
    <row r="254" spans="1:14" ht="19.5" customHeight="1">
      <c r="A254" s="47"/>
      <c r="B254" s="47"/>
      <c r="C254" s="56"/>
      <c r="D254" s="48"/>
      <c r="E254" s="48"/>
      <c r="F254" s="71"/>
      <c r="G254" s="71"/>
      <c r="H254" s="47" t="s">
        <v>3295</v>
      </c>
      <c r="I254" s="47" t="s">
        <v>3296</v>
      </c>
      <c r="J254" s="56">
        <v>0</v>
      </c>
      <c r="K254" s="48">
        <v>0</v>
      </c>
      <c r="L254" s="48">
        <v>0</v>
      </c>
      <c r="M254" s="55" t="s">
        <v>20</v>
      </c>
      <c r="N254" s="55" t="s">
        <v>20</v>
      </c>
    </row>
    <row r="255" spans="1:14" ht="19.5" customHeight="1">
      <c r="A255" s="47"/>
      <c r="B255" s="47"/>
      <c r="C255" s="56"/>
      <c r="D255" s="48"/>
      <c r="E255" s="48"/>
      <c r="F255" s="71"/>
      <c r="G255" s="71"/>
      <c r="H255" s="47" t="s">
        <v>3297</v>
      </c>
      <c r="I255" s="47" t="s">
        <v>3298</v>
      </c>
      <c r="J255" s="56">
        <v>0</v>
      </c>
      <c r="K255" s="48">
        <v>0</v>
      </c>
      <c r="L255" s="48">
        <v>0</v>
      </c>
      <c r="M255" s="55" t="s">
        <v>20</v>
      </c>
      <c r="N255" s="55" t="s">
        <v>20</v>
      </c>
    </row>
    <row r="256" spans="1:14" ht="19.5" customHeight="1">
      <c r="A256" s="47"/>
      <c r="B256" s="47"/>
      <c r="C256" s="56"/>
      <c r="D256" s="48"/>
      <c r="E256" s="48"/>
      <c r="F256" s="71"/>
      <c r="G256" s="71"/>
      <c r="H256" s="47" t="s">
        <v>3299</v>
      </c>
      <c r="I256" s="47" t="s">
        <v>3300</v>
      </c>
      <c r="J256" s="56">
        <v>0</v>
      </c>
      <c r="K256" s="48">
        <v>0</v>
      </c>
      <c r="L256" s="48">
        <v>0</v>
      </c>
      <c r="M256" s="55" t="s">
        <v>20</v>
      </c>
      <c r="N256" s="55" t="s">
        <v>20</v>
      </c>
    </row>
    <row r="257" spans="1:14" ht="19.5" customHeight="1">
      <c r="A257" s="47"/>
      <c r="B257" s="47"/>
      <c r="C257" s="56"/>
      <c r="D257" s="48"/>
      <c r="E257" s="48"/>
      <c r="F257" s="71"/>
      <c r="G257" s="71"/>
      <c r="H257" s="47" t="s">
        <v>3301</v>
      </c>
      <c r="I257" s="47" t="s">
        <v>3302</v>
      </c>
      <c r="J257" s="56">
        <v>0</v>
      </c>
      <c r="K257" s="48">
        <v>0</v>
      </c>
      <c r="L257" s="48">
        <v>0</v>
      </c>
      <c r="M257" s="55" t="s">
        <v>20</v>
      </c>
      <c r="N257" s="55" t="s">
        <v>20</v>
      </c>
    </row>
    <row r="258" spans="1:14" ht="19.5" customHeight="1">
      <c r="A258" s="47"/>
      <c r="B258" s="47"/>
      <c r="C258" s="56"/>
      <c r="D258" s="48"/>
      <c r="E258" s="48"/>
      <c r="F258" s="71"/>
      <c r="G258" s="71"/>
      <c r="H258" s="47" t="s">
        <v>3303</v>
      </c>
      <c r="I258" s="47" t="s">
        <v>3304</v>
      </c>
      <c r="J258" s="56">
        <v>0</v>
      </c>
      <c r="K258" s="48">
        <v>0</v>
      </c>
      <c r="L258" s="48">
        <v>0</v>
      </c>
      <c r="M258" s="55" t="s">
        <v>20</v>
      </c>
      <c r="N258" s="55" t="s">
        <v>20</v>
      </c>
    </row>
    <row r="259" spans="1:14" ht="19.5" customHeight="1">
      <c r="A259" s="47"/>
      <c r="B259" s="47"/>
      <c r="C259" s="56"/>
      <c r="D259" s="48"/>
      <c r="E259" s="48"/>
      <c r="F259" s="71"/>
      <c r="G259" s="71"/>
      <c r="H259" s="47" t="s">
        <v>3305</v>
      </c>
      <c r="I259" s="47" t="s">
        <v>3306</v>
      </c>
      <c r="J259" s="56">
        <v>0</v>
      </c>
      <c r="K259" s="48">
        <v>0</v>
      </c>
      <c r="L259" s="48">
        <v>0</v>
      </c>
      <c r="M259" s="55" t="s">
        <v>20</v>
      </c>
      <c r="N259" s="55" t="s">
        <v>20</v>
      </c>
    </row>
    <row r="260" spans="1:14" ht="19.5" customHeight="1">
      <c r="A260" s="47"/>
      <c r="B260" s="47"/>
      <c r="C260" s="56"/>
      <c r="D260" s="48"/>
      <c r="E260" s="48"/>
      <c r="F260" s="71"/>
      <c r="G260" s="71"/>
      <c r="H260" s="47" t="s">
        <v>3307</v>
      </c>
      <c r="I260" s="47" t="s">
        <v>3308</v>
      </c>
      <c r="J260" s="56">
        <v>0</v>
      </c>
      <c r="K260" s="48">
        <v>0</v>
      </c>
      <c r="L260" s="48">
        <v>0</v>
      </c>
      <c r="M260" s="55" t="s">
        <v>20</v>
      </c>
      <c r="N260" s="55" t="s">
        <v>20</v>
      </c>
    </row>
    <row r="261" spans="1:14" ht="19.5" customHeight="1">
      <c r="A261" s="47"/>
      <c r="B261" s="47"/>
      <c r="C261" s="56"/>
      <c r="D261" s="48"/>
      <c r="E261" s="48"/>
      <c r="F261" s="71"/>
      <c r="G261" s="71"/>
      <c r="H261" s="47" t="s">
        <v>3309</v>
      </c>
      <c r="I261" s="47" t="s">
        <v>3310</v>
      </c>
      <c r="J261" s="56">
        <v>0</v>
      </c>
      <c r="K261" s="48">
        <v>0</v>
      </c>
      <c r="L261" s="48">
        <v>0</v>
      </c>
      <c r="M261" s="55" t="s">
        <v>20</v>
      </c>
      <c r="N261" s="55" t="s">
        <v>20</v>
      </c>
    </row>
    <row r="262" spans="1:14" ht="19.5" customHeight="1">
      <c r="A262" s="47"/>
      <c r="B262" s="47"/>
      <c r="C262" s="56"/>
      <c r="D262" s="48"/>
      <c r="E262" s="48"/>
      <c r="F262" s="71"/>
      <c r="G262" s="71"/>
      <c r="H262" s="47" t="s">
        <v>3311</v>
      </c>
      <c r="I262" s="47" t="s">
        <v>3312</v>
      </c>
      <c r="J262" s="56">
        <v>0</v>
      </c>
      <c r="K262" s="48">
        <v>0</v>
      </c>
      <c r="L262" s="48">
        <v>0</v>
      </c>
      <c r="M262" s="55" t="s">
        <v>20</v>
      </c>
      <c r="N262" s="55" t="s">
        <v>20</v>
      </c>
    </row>
    <row r="263" spans="1:14" ht="19.5" customHeight="1">
      <c r="A263" s="47"/>
      <c r="B263" s="47"/>
      <c r="C263" s="56"/>
      <c r="D263" s="48"/>
      <c r="E263" s="48"/>
      <c r="F263" s="71"/>
      <c r="G263" s="71"/>
      <c r="H263" s="47" t="s">
        <v>3313</v>
      </c>
      <c r="I263" s="47" t="s">
        <v>3314</v>
      </c>
      <c r="J263" s="54">
        <v>0</v>
      </c>
      <c r="K263" s="54">
        <v>0</v>
      </c>
      <c r="L263" s="54">
        <v>0</v>
      </c>
      <c r="M263" s="55" t="s">
        <v>20</v>
      </c>
      <c r="N263" s="55" t="s">
        <v>20</v>
      </c>
    </row>
    <row r="264" spans="1:14" ht="19.5" customHeight="1">
      <c r="A264" s="47"/>
      <c r="B264" s="47"/>
      <c r="C264" s="56"/>
      <c r="D264" s="48"/>
      <c r="E264" s="48"/>
      <c r="F264" s="71"/>
      <c r="G264" s="71"/>
      <c r="H264" s="47" t="s">
        <v>3315</v>
      </c>
      <c r="I264" s="47" t="s">
        <v>2269</v>
      </c>
      <c r="J264" s="56">
        <v>0</v>
      </c>
      <c r="K264" s="48">
        <v>0</v>
      </c>
      <c r="L264" s="48">
        <v>0</v>
      </c>
      <c r="M264" s="55" t="s">
        <v>20</v>
      </c>
      <c r="N264" s="55" t="s">
        <v>20</v>
      </c>
    </row>
    <row r="265" spans="1:14" ht="19.5" customHeight="1">
      <c r="A265" s="47"/>
      <c r="B265" s="47"/>
      <c r="C265" s="56"/>
      <c r="D265" s="48"/>
      <c r="E265" s="48"/>
      <c r="F265" s="71"/>
      <c r="G265" s="71"/>
      <c r="H265" s="47" t="s">
        <v>3316</v>
      </c>
      <c r="I265" s="47" t="s">
        <v>2346</v>
      </c>
      <c r="J265" s="56">
        <v>0</v>
      </c>
      <c r="K265" s="48">
        <v>0</v>
      </c>
      <c r="L265" s="48">
        <v>0</v>
      </c>
      <c r="M265" s="55" t="s">
        <v>20</v>
      </c>
      <c r="N265" s="55" t="s">
        <v>20</v>
      </c>
    </row>
    <row r="266" spans="1:14" ht="19.5" customHeight="1">
      <c r="A266" s="47"/>
      <c r="B266" s="47"/>
      <c r="C266" s="56"/>
      <c r="D266" s="48"/>
      <c r="E266" s="48"/>
      <c r="F266" s="71"/>
      <c r="G266" s="71"/>
      <c r="H266" s="47" t="s">
        <v>3317</v>
      </c>
      <c r="I266" s="47" t="s">
        <v>3318</v>
      </c>
      <c r="J266" s="56">
        <v>0</v>
      </c>
      <c r="K266" s="48">
        <v>0</v>
      </c>
      <c r="L266" s="48">
        <v>0</v>
      </c>
      <c r="M266" s="55" t="s">
        <v>20</v>
      </c>
      <c r="N266" s="55" t="s">
        <v>20</v>
      </c>
    </row>
    <row r="267" spans="1:14" ht="19.5" customHeight="1">
      <c r="A267" s="47"/>
      <c r="B267" s="47"/>
      <c r="C267" s="56"/>
      <c r="D267" s="48"/>
      <c r="E267" s="48"/>
      <c r="F267" s="71"/>
      <c r="G267" s="71"/>
      <c r="H267" s="47" t="s">
        <v>3319</v>
      </c>
      <c r="I267" s="47" t="s">
        <v>3320</v>
      </c>
      <c r="J267" s="56">
        <v>0</v>
      </c>
      <c r="K267" s="48">
        <v>0</v>
      </c>
      <c r="L267" s="48">
        <v>0</v>
      </c>
      <c r="M267" s="55" t="s">
        <v>20</v>
      </c>
      <c r="N267" s="55" t="s">
        <v>20</v>
      </c>
    </row>
    <row r="268" spans="1:14" ht="19.5" customHeight="1">
      <c r="A268" s="47"/>
      <c r="B268" s="47"/>
      <c r="C268" s="56"/>
      <c r="D268" s="48"/>
      <c r="E268" s="48"/>
      <c r="F268" s="71"/>
      <c r="G268" s="71"/>
      <c r="H268" s="47" t="s">
        <v>3321</v>
      </c>
      <c r="I268" s="47" t="s">
        <v>3322</v>
      </c>
      <c r="J268" s="56">
        <v>0</v>
      </c>
      <c r="K268" s="48">
        <v>0</v>
      </c>
      <c r="L268" s="48">
        <v>0</v>
      </c>
      <c r="M268" s="55" t="s">
        <v>20</v>
      </c>
      <c r="N268" s="55" t="s">
        <v>20</v>
      </c>
    </row>
    <row r="269" spans="1:14" ht="19.5" customHeight="1">
      <c r="A269" s="47"/>
      <c r="B269" s="47"/>
      <c r="C269" s="56"/>
      <c r="D269" s="48"/>
      <c r="E269" s="48"/>
      <c r="F269" s="71"/>
      <c r="G269" s="71"/>
      <c r="H269" s="47" t="s">
        <v>3323</v>
      </c>
      <c r="I269" s="47" t="s">
        <v>3324</v>
      </c>
      <c r="J269" s="56">
        <v>0</v>
      </c>
      <c r="K269" s="48">
        <v>0</v>
      </c>
      <c r="L269" s="48">
        <v>0</v>
      </c>
      <c r="M269" s="55" t="s">
        <v>20</v>
      </c>
      <c r="N269" s="55" t="s">
        <v>20</v>
      </c>
    </row>
    <row r="270" spans="1:14" ht="19.5" customHeight="1">
      <c r="A270" s="47"/>
      <c r="B270" s="47"/>
      <c r="C270" s="56"/>
      <c r="D270" s="48"/>
      <c r="E270" s="48"/>
      <c r="F270" s="71"/>
      <c r="G270" s="71"/>
      <c r="H270" s="47"/>
      <c r="I270" s="47"/>
      <c r="J270" s="56"/>
      <c r="K270" s="48"/>
      <c r="L270" s="48"/>
      <c r="M270" s="61"/>
      <c r="N270" s="61"/>
    </row>
    <row r="271" spans="1:14" ht="19.5" customHeight="1">
      <c r="A271" s="47"/>
      <c r="B271" s="62" t="s">
        <v>12</v>
      </c>
      <c r="C271" s="54">
        <v>0</v>
      </c>
      <c r="D271" s="40">
        <v>0</v>
      </c>
      <c r="E271" s="40">
        <v>0</v>
      </c>
      <c r="F271" s="69" t="s">
        <v>20</v>
      </c>
      <c r="G271" s="69" t="s">
        <v>20</v>
      </c>
      <c r="H271" s="47"/>
      <c r="I271" s="62" t="s">
        <v>13</v>
      </c>
      <c r="J271" s="54">
        <v>46392</v>
      </c>
      <c r="K271" s="40">
        <v>115004</v>
      </c>
      <c r="L271" s="40">
        <v>41861</v>
      </c>
      <c r="M271" s="55">
        <v>0.902</v>
      </c>
      <c r="N271" s="55">
        <v>0.364</v>
      </c>
    </row>
    <row r="272" spans="1:14" ht="19.5" customHeight="1">
      <c r="A272" s="47"/>
      <c r="B272" s="47"/>
      <c r="C272" s="56"/>
      <c r="D272" s="48"/>
      <c r="E272" s="48"/>
      <c r="F272" s="71"/>
      <c r="G272" s="71"/>
      <c r="H272" s="47"/>
      <c r="I272" s="47"/>
      <c r="J272" s="56"/>
      <c r="K272" s="48"/>
      <c r="L272" s="48"/>
      <c r="M272" s="61"/>
      <c r="N272" s="61"/>
    </row>
    <row r="273" spans="1:14" ht="19.5" customHeight="1">
      <c r="A273" s="47" t="s">
        <v>245</v>
      </c>
      <c r="B273" s="47" t="s">
        <v>246</v>
      </c>
      <c r="C273" s="54">
        <v>0</v>
      </c>
      <c r="D273" s="40">
        <v>0</v>
      </c>
      <c r="E273" s="40">
        <v>0</v>
      </c>
      <c r="F273" s="69" t="s">
        <v>20</v>
      </c>
      <c r="G273" s="69" t="s">
        <v>20</v>
      </c>
      <c r="H273" s="47" t="s">
        <v>16</v>
      </c>
      <c r="I273" s="47" t="s">
        <v>17</v>
      </c>
      <c r="J273" s="40">
        <v>0</v>
      </c>
      <c r="K273" s="40">
        <v>50439</v>
      </c>
      <c r="L273" s="40">
        <v>0</v>
      </c>
      <c r="M273" s="55" t="s">
        <v>20</v>
      </c>
      <c r="N273" s="55">
        <v>0</v>
      </c>
    </row>
    <row r="274" spans="1:14" ht="19.5" customHeight="1">
      <c r="A274" s="47" t="s">
        <v>247</v>
      </c>
      <c r="B274" s="47" t="s">
        <v>248</v>
      </c>
      <c r="C274" s="54">
        <v>0</v>
      </c>
      <c r="D274" s="40">
        <v>0</v>
      </c>
      <c r="E274" s="40">
        <v>0</v>
      </c>
      <c r="F274" s="69" t="s">
        <v>20</v>
      </c>
      <c r="G274" s="69" t="s">
        <v>20</v>
      </c>
      <c r="H274" s="47" t="s">
        <v>3325</v>
      </c>
      <c r="I274" s="47" t="s">
        <v>3326</v>
      </c>
      <c r="J274" s="48">
        <v>0</v>
      </c>
      <c r="K274" s="48">
        <v>0</v>
      </c>
      <c r="L274" s="48">
        <v>0</v>
      </c>
      <c r="M274" s="55" t="s">
        <v>20</v>
      </c>
      <c r="N274" s="55" t="s">
        <v>20</v>
      </c>
    </row>
    <row r="275" spans="1:14" ht="19.5" customHeight="1">
      <c r="A275" s="47" t="s">
        <v>3327</v>
      </c>
      <c r="B275" s="47" t="s">
        <v>3328</v>
      </c>
      <c r="C275" s="56">
        <v>0</v>
      </c>
      <c r="D275" s="56">
        <v>0</v>
      </c>
      <c r="E275" s="56">
        <v>0</v>
      </c>
      <c r="F275" s="69" t="s">
        <v>20</v>
      </c>
      <c r="G275" s="69" t="s">
        <v>20</v>
      </c>
      <c r="H275" s="47" t="s">
        <v>165</v>
      </c>
      <c r="I275" s="47" t="s">
        <v>166</v>
      </c>
      <c r="J275" s="40">
        <v>0</v>
      </c>
      <c r="K275" s="40">
        <v>12469</v>
      </c>
      <c r="L275" s="40">
        <v>0</v>
      </c>
      <c r="M275" s="55" t="s">
        <v>20</v>
      </c>
      <c r="N275" s="55">
        <v>0</v>
      </c>
    </row>
    <row r="276" spans="1:14" ht="19.5" customHeight="1">
      <c r="A276" s="47"/>
      <c r="B276" s="47"/>
      <c r="C276" s="56"/>
      <c r="D276" s="48"/>
      <c r="E276" s="48"/>
      <c r="F276" s="71"/>
      <c r="G276" s="71"/>
      <c r="H276" s="47" t="s">
        <v>3329</v>
      </c>
      <c r="I276" s="47" t="s">
        <v>3330</v>
      </c>
      <c r="J276" s="48">
        <v>0</v>
      </c>
      <c r="K276" s="48">
        <v>12469</v>
      </c>
      <c r="L276" s="48">
        <v>0</v>
      </c>
      <c r="M276" s="55" t="s">
        <v>20</v>
      </c>
      <c r="N276" s="55">
        <v>0</v>
      </c>
    </row>
    <row r="277" spans="1:14" ht="19.5" customHeight="1">
      <c r="A277" s="47" t="s">
        <v>14</v>
      </c>
      <c r="B277" s="47" t="s">
        <v>15</v>
      </c>
      <c r="C277" s="54">
        <v>61369</v>
      </c>
      <c r="D277" s="40">
        <v>197959</v>
      </c>
      <c r="E277" s="40">
        <v>52561</v>
      </c>
      <c r="F277" s="69">
        <v>0.856</v>
      </c>
      <c r="G277" s="69">
        <v>0.266</v>
      </c>
      <c r="H277" s="47" t="s">
        <v>177</v>
      </c>
      <c r="I277" s="47" t="s">
        <v>178</v>
      </c>
      <c r="J277" s="40">
        <v>0</v>
      </c>
      <c r="K277" s="40">
        <v>2455</v>
      </c>
      <c r="L277" s="40">
        <v>0</v>
      </c>
      <c r="M277" s="55" t="s">
        <v>20</v>
      </c>
      <c r="N277" s="55">
        <v>0</v>
      </c>
    </row>
    <row r="278" spans="1:14" ht="19.5" customHeight="1">
      <c r="A278" s="47" t="s">
        <v>3331</v>
      </c>
      <c r="B278" s="47" t="s">
        <v>3332</v>
      </c>
      <c r="C278" s="56">
        <v>0</v>
      </c>
      <c r="D278" s="56">
        <v>58631</v>
      </c>
      <c r="E278" s="56">
        <v>51</v>
      </c>
      <c r="F278" s="69" t="s">
        <v>20</v>
      </c>
      <c r="G278" s="69">
        <v>0.001</v>
      </c>
      <c r="H278" s="47" t="s">
        <v>3333</v>
      </c>
      <c r="I278" s="47" t="s">
        <v>3334</v>
      </c>
      <c r="J278" s="48">
        <v>0</v>
      </c>
      <c r="K278" s="48">
        <v>2455</v>
      </c>
      <c r="L278" s="48">
        <v>0</v>
      </c>
      <c r="M278" s="55" t="s">
        <v>20</v>
      </c>
      <c r="N278" s="55">
        <v>0</v>
      </c>
    </row>
    <row r="279" spans="1:14" ht="19.5" customHeight="1">
      <c r="A279" s="47" t="s">
        <v>163</v>
      </c>
      <c r="B279" s="47" t="s">
        <v>164</v>
      </c>
      <c r="C279" s="54">
        <v>0</v>
      </c>
      <c r="D279" s="40">
        <v>0</v>
      </c>
      <c r="E279" s="40">
        <v>0</v>
      </c>
      <c r="F279" s="69" t="s">
        <v>20</v>
      </c>
      <c r="G279" s="69" t="s">
        <v>20</v>
      </c>
      <c r="H279" s="47" t="s">
        <v>183</v>
      </c>
      <c r="I279" s="47" t="s">
        <v>184</v>
      </c>
      <c r="J279" s="40">
        <v>0</v>
      </c>
      <c r="K279" s="40">
        <v>35515</v>
      </c>
      <c r="L279" s="40">
        <v>0</v>
      </c>
      <c r="M279" s="55" t="s">
        <v>20</v>
      </c>
      <c r="N279" s="55">
        <v>0</v>
      </c>
    </row>
    <row r="280" spans="1:14" ht="19.5" customHeight="1">
      <c r="A280" s="47" t="s">
        <v>3335</v>
      </c>
      <c r="B280" s="47" t="s">
        <v>3336</v>
      </c>
      <c r="C280" s="56">
        <v>0</v>
      </c>
      <c r="D280" s="56">
        <v>0</v>
      </c>
      <c r="E280" s="56">
        <v>0</v>
      </c>
      <c r="F280" s="69" t="s">
        <v>20</v>
      </c>
      <c r="G280" s="69" t="s">
        <v>20</v>
      </c>
      <c r="H280" s="47" t="s">
        <v>3337</v>
      </c>
      <c r="I280" s="47" t="s">
        <v>3338</v>
      </c>
      <c r="J280" s="48">
        <v>0</v>
      </c>
      <c r="K280" s="48">
        <v>35515</v>
      </c>
      <c r="L280" s="48">
        <v>0</v>
      </c>
      <c r="M280" s="55" t="s">
        <v>20</v>
      </c>
      <c r="N280" s="55">
        <v>0</v>
      </c>
    </row>
    <row r="281" spans="1:14" ht="19.5" customHeight="1">
      <c r="A281" s="47" t="s">
        <v>175</v>
      </c>
      <c r="B281" s="47" t="s">
        <v>176</v>
      </c>
      <c r="C281" s="54">
        <v>44731</v>
      </c>
      <c r="D281" s="40">
        <v>44731</v>
      </c>
      <c r="E281" s="40">
        <v>35515</v>
      </c>
      <c r="F281" s="69">
        <v>0.794</v>
      </c>
      <c r="G281" s="69">
        <v>0.794</v>
      </c>
      <c r="H281" s="47" t="s">
        <v>189</v>
      </c>
      <c r="I281" s="47" t="s">
        <v>190</v>
      </c>
      <c r="J281" s="48">
        <v>0</v>
      </c>
      <c r="K281" s="48">
        <v>0</v>
      </c>
      <c r="L281" s="48">
        <v>0</v>
      </c>
      <c r="M281" s="55" t="s">
        <v>20</v>
      </c>
      <c r="N281" s="55" t="s">
        <v>20</v>
      </c>
    </row>
    <row r="282" spans="1:14" ht="19.5" customHeight="1">
      <c r="A282" s="47" t="s">
        <v>3339</v>
      </c>
      <c r="B282" s="47" t="s">
        <v>3340</v>
      </c>
      <c r="C282" s="56">
        <v>44731</v>
      </c>
      <c r="D282" s="56">
        <v>44731</v>
      </c>
      <c r="E282" s="56">
        <v>35515</v>
      </c>
      <c r="F282" s="69">
        <v>0.794</v>
      </c>
      <c r="G282" s="69">
        <v>0.794</v>
      </c>
      <c r="H282" s="47"/>
      <c r="I282" s="47"/>
      <c r="J282" s="56"/>
      <c r="K282" s="48"/>
      <c r="L282" s="48"/>
      <c r="M282" s="61"/>
      <c r="N282" s="61"/>
    </row>
    <row r="283" spans="1:14" ht="19.5" customHeight="1">
      <c r="A283" s="47" t="s">
        <v>187</v>
      </c>
      <c r="B283" s="47" t="s">
        <v>188</v>
      </c>
      <c r="C283" s="54">
        <v>16638</v>
      </c>
      <c r="D283" s="40">
        <v>15958</v>
      </c>
      <c r="E283" s="40">
        <v>16995</v>
      </c>
      <c r="F283" s="69">
        <v>1.021</v>
      </c>
      <c r="G283" s="69">
        <v>1.065</v>
      </c>
      <c r="H283" s="47"/>
      <c r="I283" s="47"/>
      <c r="J283" s="56"/>
      <c r="K283" s="48"/>
      <c r="L283" s="48"/>
      <c r="M283" s="61"/>
      <c r="N283" s="61"/>
    </row>
    <row r="284" spans="1:14" ht="19.5" customHeight="1">
      <c r="A284" s="47" t="s">
        <v>3341</v>
      </c>
      <c r="B284" s="47" t="s">
        <v>3342</v>
      </c>
      <c r="C284" s="54">
        <v>16638</v>
      </c>
      <c r="D284" s="40">
        <v>15958</v>
      </c>
      <c r="E284" s="40">
        <v>16995</v>
      </c>
      <c r="F284" s="69">
        <v>1.021</v>
      </c>
      <c r="G284" s="69">
        <v>1.065</v>
      </c>
      <c r="H284" s="47"/>
      <c r="I284" s="47"/>
      <c r="J284" s="56"/>
      <c r="K284" s="48"/>
      <c r="L284" s="48"/>
      <c r="M284" s="61"/>
      <c r="N284" s="61"/>
    </row>
    <row r="285" spans="1:14" ht="19.5" customHeight="1">
      <c r="A285" s="47" t="s">
        <v>3343</v>
      </c>
      <c r="B285" s="47" t="s">
        <v>3344</v>
      </c>
      <c r="C285" s="56">
        <v>16638</v>
      </c>
      <c r="D285" s="56">
        <v>15958</v>
      </c>
      <c r="E285" s="56">
        <v>16995</v>
      </c>
      <c r="F285" s="69">
        <v>1.021</v>
      </c>
      <c r="G285" s="69">
        <v>1.065</v>
      </c>
      <c r="H285" s="47"/>
      <c r="I285" s="47"/>
      <c r="J285" s="56"/>
      <c r="K285" s="48"/>
      <c r="L285" s="48"/>
      <c r="M285" s="61"/>
      <c r="N285" s="61"/>
    </row>
    <row r="286" spans="1:14" ht="19.5" customHeight="1">
      <c r="A286" s="47" t="s">
        <v>207</v>
      </c>
      <c r="B286" s="47" t="s">
        <v>208</v>
      </c>
      <c r="C286" s="54">
        <v>0</v>
      </c>
      <c r="D286" s="40">
        <v>78639</v>
      </c>
      <c r="E286" s="40">
        <v>0</v>
      </c>
      <c r="F286" s="69" t="s">
        <v>20</v>
      </c>
      <c r="G286" s="69">
        <v>0</v>
      </c>
      <c r="H286" s="47" t="s">
        <v>249</v>
      </c>
      <c r="I286" s="47" t="s">
        <v>250</v>
      </c>
      <c r="J286" s="40">
        <v>14977</v>
      </c>
      <c r="K286" s="40">
        <v>32516</v>
      </c>
      <c r="L286" s="40">
        <v>10700</v>
      </c>
      <c r="M286" s="55">
        <v>0.714</v>
      </c>
      <c r="N286" s="55">
        <v>0.329</v>
      </c>
    </row>
    <row r="287" spans="1:14" ht="19.5" customHeight="1">
      <c r="A287" s="47" t="s">
        <v>3345</v>
      </c>
      <c r="B287" s="47" t="s">
        <v>3346</v>
      </c>
      <c r="C287" s="56">
        <v>0</v>
      </c>
      <c r="D287" s="56">
        <v>78639</v>
      </c>
      <c r="E287" s="56">
        <v>0</v>
      </c>
      <c r="F287" s="69" t="s">
        <v>20</v>
      </c>
      <c r="G287" s="69">
        <v>0</v>
      </c>
      <c r="H287" s="47" t="s">
        <v>3347</v>
      </c>
      <c r="I287" s="47" t="s">
        <v>3348</v>
      </c>
      <c r="J287" s="48">
        <v>14977</v>
      </c>
      <c r="K287" s="48">
        <v>32516</v>
      </c>
      <c r="L287" s="48">
        <v>10700</v>
      </c>
      <c r="M287" s="55">
        <v>0.714</v>
      </c>
      <c r="N287" s="55">
        <v>0.329</v>
      </c>
    </row>
    <row r="288" spans="1:14" ht="19.5" customHeight="1">
      <c r="A288" s="47"/>
      <c r="B288" s="47"/>
      <c r="C288" s="56"/>
      <c r="D288" s="48"/>
      <c r="E288" s="48"/>
      <c r="F288" s="71"/>
      <c r="G288" s="71"/>
      <c r="H288" s="47"/>
      <c r="I288" s="47"/>
      <c r="J288" s="56"/>
      <c r="K288" s="48"/>
      <c r="L288" s="48"/>
      <c r="M288" s="61"/>
      <c r="N288" s="61"/>
    </row>
    <row r="289" spans="1:14" ht="19.5" customHeight="1">
      <c r="A289" s="47"/>
      <c r="B289" s="62" t="s">
        <v>271</v>
      </c>
      <c r="C289" s="54">
        <v>61369</v>
      </c>
      <c r="D289" s="40">
        <v>197959</v>
      </c>
      <c r="E289" s="40">
        <v>52561</v>
      </c>
      <c r="F289" s="69">
        <v>0.856</v>
      </c>
      <c r="G289" s="69">
        <v>0.266</v>
      </c>
      <c r="H289" s="47"/>
      <c r="I289" s="62" t="s">
        <v>272</v>
      </c>
      <c r="J289" s="54">
        <v>61369</v>
      </c>
      <c r="K289" s="40">
        <v>197959</v>
      </c>
      <c r="L289" s="40">
        <v>52561</v>
      </c>
      <c r="M289" s="55">
        <v>0.856</v>
      </c>
      <c r="N289" s="55">
        <v>0.266</v>
      </c>
    </row>
    <row r="290" spans="1:14" ht="19.5" customHeight="1">
      <c r="A290" s="73"/>
      <c r="B290" s="73"/>
      <c r="C290" s="73"/>
      <c r="D290" s="73"/>
      <c r="E290" s="73"/>
      <c r="F290" s="73"/>
      <c r="G290" s="73"/>
      <c r="H290" s="73"/>
      <c r="I290" s="73"/>
      <c r="J290" s="73"/>
      <c r="K290" s="73"/>
      <c r="L290" s="73"/>
      <c r="M290" s="73"/>
      <c r="N290" s="73"/>
    </row>
    <row r="291" spans="1:14" ht="19.5" customHeight="1">
      <c r="A291" s="73"/>
      <c r="B291" s="73"/>
      <c r="C291" s="73"/>
      <c r="D291" s="73"/>
      <c r="E291" s="73"/>
      <c r="F291" s="73"/>
      <c r="G291" s="73"/>
      <c r="H291" s="73"/>
      <c r="I291" s="73"/>
      <c r="J291" s="73"/>
      <c r="K291" s="73"/>
      <c r="L291" s="73"/>
      <c r="M291" s="73"/>
      <c r="N291" s="73"/>
    </row>
    <row r="292" spans="1:14" ht="19.5" customHeight="1">
      <c r="A292" s="73"/>
      <c r="B292" s="73"/>
      <c r="C292" s="73"/>
      <c r="D292" s="73"/>
      <c r="E292" s="73"/>
      <c r="F292" s="73"/>
      <c r="G292" s="73"/>
      <c r="H292" s="73"/>
      <c r="I292" s="73"/>
      <c r="J292" s="73"/>
      <c r="K292" s="73"/>
      <c r="L292" s="73"/>
      <c r="M292" s="73"/>
      <c r="N292" s="73"/>
    </row>
    <row r="293" spans="1:14" ht="19.5" customHeight="1">
      <c r="A293" s="73"/>
      <c r="B293" s="73"/>
      <c r="C293" s="73"/>
      <c r="D293" s="73"/>
      <c r="E293" s="73"/>
      <c r="F293" s="73"/>
      <c r="G293" s="73"/>
      <c r="H293" s="73"/>
      <c r="I293" s="73"/>
      <c r="J293" s="73"/>
      <c r="K293" s="73"/>
      <c r="L293" s="73"/>
      <c r="M293" s="73"/>
      <c r="N293" s="73"/>
    </row>
    <row r="294" spans="1:14" ht="19.5" customHeight="1">
      <c r="A294" s="73"/>
      <c r="B294" s="73"/>
      <c r="C294" s="73"/>
      <c r="D294" s="73"/>
      <c r="E294" s="73"/>
      <c r="F294" s="73"/>
      <c r="G294" s="73"/>
      <c r="H294" s="73"/>
      <c r="I294" s="73"/>
      <c r="J294" s="73"/>
      <c r="K294" s="73"/>
      <c r="L294" s="73"/>
      <c r="M294" s="73"/>
      <c r="N294" s="73"/>
    </row>
    <row r="295" spans="1:14" ht="19.5" customHeight="1">
      <c r="A295" s="73"/>
      <c r="B295" s="73"/>
      <c r="C295" s="73"/>
      <c r="D295" s="73"/>
      <c r="E295" s="73"/>
      <c r="F295" s="73"/>
      <c r="G295" s="73"/>
      <c r="H295" s="73"/>
      <c r="I295" s="73"/>
      <c r="J295" s="73"/>
      <c r="K295" s="73"/>
      <c r="L295" s="73"/>
      <c r="M295" s="73"/>
      <c r="N295" s="73"/>
    </row>
    <row r="296" spans="1:14" ht="19.5" customHeight="1">
      <c r="A296" s="73"/>
      <c r="B296" s="73"/>
      <c r="C296" s="73"/>
      <c r="D296" s="73"/>
      <c r="E296" s="73"/>
      <c r="F296" s="73"/>
      <c r="G296" s="73"/>
      <c r="H296" s="73"/>
      <c r="I296" s="73"/>
      <c r="J296" s="73"/>
      <c r="K296" s="73"/>
      <c r="L296" s="73"/>
      <c r="M296" s="73"/>
      <c r="N296" s="73"/>
    </row>
    <row r="297" spans="1:14" ht="19.5" customHeight="1">
      <c r="A297" s="73"/>
      <c r="B297" s="73"/>
      <c r="C297" s="73"/>
      <c r="D297" s="73"/>
      <c r="E297" s="73"/>
      <c r="F297" s="73"/>
      <c r="G297" s="73"/>
      <c r="H297" s="73"/>
      <c r="I297" s="73"/>
      <c r="J297" s="73"/>
      <c r="K297" s="73"/>
      <c r="L297" s="73"/>
      <c r="M297" s="73"/>
      <c r="N297" s="73"/>
    </row>
    <row r="298" spans="1:14" ht="19.5" customHeight="1">
      <c r="A298" s="73"/>
      <c r="B298" s="73"/>
      <c r="C298" s="73"/>
      <c r="D298" s="73"/>
      <c r="E298" s="73"/>
      <c r="F298" s="73"/>
      <c r="G298" s="73"/>
      <c r="H298" s="73"/>
      <c r="I298" s="73"/>
      <c r="J298" s="73"/>
      <c r="K298" s="73"/>
      <c r="L298" s="73"/>
      <c r="M298" s="73"/>
      <c r="N298" s="73"/>
    </row>
    <row r="299" spans="1:14" ht="19.5" customHeight="1">
      <c r="A299" s="73"/>
      <c r="B299" s="73"/>
      <c r="C299" s="73"/>
      <c r="D299" s="73"/>
      <c r="E299" s="73"/>
      <c r="F299" s="73"/>
      <c r="G299" s="73"/>
      <c r="H299" s="73"/>
      <c r="I299" s="73"/>
      <c r="J299" s="73"/>
      <c r="K299" s="73"/>
      <c r="L299" s="73"/>
      <c r="M299" s="73"/>
      <c r="N299" s="73"/>
    </row>
    <row r="300" spans="1:14" ht="19.5" customHeight="1">
      <c r="A300" s="73"/>
      <c r="B300" s="73"/>
      <c r="C300" s="73"/>
      <c r="D300" s="73"/>
      <c r="E300" s="73"/>
      <c r="F300" s="73"/>
      <c r="G300" s="73"/>
      <c r="H300" s="73"/>
      <c r="I300" s="73"/>
      <c r="J300" s="73"/>
      <c r="K300" s="73"/>
      <c r="L300" s="73"/>
      <c r="M300" s="73"/>
      <c r="N300" s="73"/>
    </row>
    <row r="301" spans="1:14" ht="19.5" customHeight="1">
      <c r="A301" s="73"/>
      <c r="B301" s="73"/>
      <c r="C301" s="73"/>
      <c r="D301" s="73"/>
      <c r="E301" s="73"/>
      <c r="F301" s="73"/>
      <c r="G301" s="73"/>
      <c r="H301" s="73"/>
      <c r="I301" s="73"/>
      <c r="J301" s="73"/>
      <c r="K301" s="73"/>
      <c r="L301" s="73"/>
      <c r="M301" s="73"/>
      <c r="N301" s="73"/>
    </row>
    <row r="302" spans="1:14" ht="19.5" customHeight="1">
      <c r="A302" s="73"/>
      <c r="B302" s="73"/>
      <c r="C302" s="73"/>
      <c r="D302" s="73"/>
      <c r="E302" s="73"/>
      <c r="F302" s="73"/>
      <c r="G302" s="73"/>
      <c r="H302" s="73"/>
      <c r="I302" s="73"/>
      <c r="J302" s="73"/>
      <c r="K302" s="73"/>
      <c r="L302" s="73"/>
      <c r="M302" s="73"/>
      <c r="N302" s="73"/>
    </row>
    <row r="303" spans="1:14" ht="19.5" customHeight="1">
      <c r="A303" s="73"/>
      <c r="B303" s="73"/>
      <c r="C303" s="73"/>
      <c r="D303" s="73"/>
      <c r="E303" s="73"/>
      <c r="F303" s="73"/>
      <c r="G303" s="73"/>
      <c r="H303" s="73"/>
      <c r="I303" s="73"/>
      <c r="J303" s="73"/>
      <c r="K303" s="73"/>
      <c r="L303" s="73"/>
      <c r="M303" s="73"/>
      <c r="N303" s="73"/>
    </row>
    <row r="304" spans="1:14" ht="19.5" customHeight="1">
      <c r="A304" s="73"/>
      <c r="B304" s="73"/>
      <c r="C304" s="73"/>
      <c r="D304" s="73"/>
      <c r="E304" s="73"/>
      <c r="F304" s="73"/>
      <c r="G304" s="73"/>
      <c r="H304" s="73"/>
      <c r="I304" s="73"/>
      <c r="J304" s="73"/>
      <c r="K304" s="73"/>
      <c r="L304" s="73"/>
      <c r="M304" s="73"/>
      <c r="N304" s="73"/>
    </row>
    <row r="305" spans="1:14" ht="19.5" customHeight="1">
      <c r="A305" s="73"/>
      <c r="B305" s="73"/>
      <c r="C305" s="73"/>
      <c r="D305" s="73"/>
      <c r="E305" s="73"/>
      <c r="F305" s="73"/>
      <c r="G305" s="73"/>
      <c r="H305" s="73"/>
      <c r="I305" s="73"/>
      <c r="J305" s="73"/>
      <c r="K305" s="73"/>
      <c r="L305" s="73"/>
      <c r="M305" s="73"/>
      <c r="N305" s="73"/>
    </row>
    <row r="306" spans="1:14" ht="19.5" customHeight="1">
      <c r="A306" s="73"/>
      <c r="B306" s="73"/>
      <c r="C306" s="73"/>
      <c r="D306" s="73"/>
      <c r="E306" s="73"/>
      <c r="F306" s="73"/>
      <c r="G306" s="73"/>
      <c r="H306" s="73"/>
      <c r="I306" s="73"/>
      <c r="J306" s="73"/>
      <c r="K306" s="73"/>
      <c r="L306" s="73"/>
      <c r="M306" s="73"/>
      <c r="N306" s="73"/>
    </row>
    <row r="307" spans="1:14" ht="19.5" customHeight="1">
      <c r="A307" s="73"/>
      <c r="B307" s="73"/>
      <c r="C307" s="73"/>
      <c r="D307" s="73"/>
      <c r="E307" s="73"/>
      <c r="F307" s="73"/>
      <c r="G307" s="73"/>
      <c r="H307" s="73"/>
      <c r="I307" s="73"/>
      <c r="J307" s="73"/>
      <c r="K307" s="73"/>
      <c r="L307" s="73"/>
      <c r="M307" s="73"/>
      <c r="N307" s="73"/>
    </row>
    <row r="308" spans="1:14" ht="19.5" customHeight="1">
      <c r="A308" s="73"/>
      <c r="B308" s="73"/>
      <c r="C308" s="73"/>
      <c r="D308" s="73"/>
      <c r="E308" s="73"/>
      <c r="F308" s="73"/>
      <c r="G308" s="73"/>
      <c r="H308" s="73"/>
      <c r="I308" s="73"/>
      <c r="J308" s="73"/>
      <c r="K308" s="73"/>
      <c r="L308" s="73"/>
      <c r="M308" s="73"/>
      <c r="N308" s="73"/>
    </row>
    <row r="309" spans="1:14" ht="19.5" customHeight="1">
      <c r="A309" s="73"/>
      <c r="B309" s="73"/>
      <c r="C309" s="73"/>
      <c r="D309" s="73"/>
      <c r="E309" s="73"/>
      <c r="F309" s="73"/>
      <c r="G309" s="73"/>
      <c r="H309" s="73"/>
      <c r="I309" s="73"/>
      <c r="J309" s="73"/>
      <c r="K309" s="73"/>
      <c r="L309" s="73"/>
      <c r="M309" s="73"/>
      <c r="N309" s="73"/>
    </row>
    <row r="310" spans="1:14" ht="19.5" customHeight="1">
      <c r="A310" s="73"/>
      <c r="B310" s="73"/>
      <c r="C310" s="73"/>
      <c r="D310" s="73"/>
      <c r="E310" s="73"/>
      <c r="F310" s="73"/>
      <c r="G310" s="73"/>
      <c r="H310" s="73"/>
      <c r="I310" s="73"/>
      <c r="J310" s="73"/>
      <c r="K310" s="73"/>
      <c r="L310" s="73"/>
      <c r="M310" s="73"/>
      <c r="N310" s="73"/>
    </row>
  </sheetData>
  <sheetProtection/>
  <mergeCells count="13">
    <mergeCell ref="B1:N1"/>
    <mergeCell ref="A3:G3"/>
    <mergeCell ref="H3:N3"/>
    <mergeCell ref="E4:G4"/>
    <mergeCell ref="L4:N4"/>
    <mergeCell ref="A4:A5"/>
    <mergeCell ref="B4:B5"/>
    <mergeCell ref="C4:C5"/>
    <mergeCell ref="D4:D5"/>
    <mergeCell ref="H4:H5"/>
    <mergeCell ref="I4:I5"/>
    <mergeCell ref="J4:J5"/>
    <mergeCell ref="K4:K5"/>
  </mergeCells>
  <conditionalFormatting sqref="A3:A259">
    <cfRule type="expression" priority="1" dxfId="0" stopIfTrue="1">
      <formula>AND(COUNTIF($A$3:$A$259,A3)&gt;1,NOT(ISBLANK(A3)))</formula>
    </cfRule>
  </conditionalFormatting>
  <printOptions horizontalCentered="1"/>
  <pageMargins left="1.1" right="1.1" top="1.06" bottom="0.98" header="0.51" footer="0.51"/>
  <pageSetup fitToHeight="1" fitToWidth="1" horizontalDpi="600" verticalDpi="600" orientation="portrait" paperSize="9" scale="77"/>
</worksheet>
</file>

<file path=xl/worksheets/sheet14.xml><?xml version="1.0" encoding="utf-8"?>
<worksheet xmlns="http://schemas.openxmlformats.org/spreadsheetml/2006/main" xmlns:r="http://schemas.openxmlformats.org/officeDocument/2006/relationships">
  <sheetPr>
    <tabColor rgb="FFFFFF00"/>
  </sheetPr>
  <dimension ref="A1:C71"/>
  <sheetViews>
    <sheetView workbookViewId="0" topLeftCell="A1">
      <selection activeCell="E11" sqref="E11"/>
    </sheetView>
  </sheetViews>
  <sheetFormatPr defaultColWidth="9.00390625" defaultRowHeight="19.5" customHeight="1"/>
  <cols>
    <col min="1" max="1" width="35.50390625" style="0" bestFit="1" customWidth="1"/>
    <col min="2" max="2" width="40.125" style="0" customWidth="1"/>
  </cols>
  <sheetData>
    <row r="1" spans="1:3" ht="31.5" customHeight="1">
      <c r="A1" s="1" t="s">
        <v>3349</v>
      </c>
      <c r="B1" s="2"/>
      <c r="C1" s="2"/>
    </row>
    <row r="2" spans="2:3" ht="14.25">
      <c r="B2" s="8" t="s">
        <v>1</v>
      </c>
      <c r="C2" s="8"/>
    </row>
    <row r="3" spans="1:3" ht="19.5" customHeight="1">
      <c r="A3" s="4" t="s">
        <v>3350</v>
      </c>
      <c r="B3" s="4" t="s">
        <v>5</v>
      </c>
      <c r="C3" s="4" t="s">
        <v>8</v>
      </c>
    </row>
    <row r="4" spans="1:3" ht="19.5" customHeight="1">
      <c r="A4" s="4" t="s">
        <v>2761</v>
      </c>
      <c r="B4" s="4" t="s">
        <v>3351</v>
      </c>
      <c r="C4" s="4">
        <v>0</v>
      </c>
    </row>
    <row r="5" spans="1:3" ht="19.5" customHeight="1">
      <c r="A5" s="4" t="s">
        <v>2769</v>
      </c>
      <c r="B5" s="4" t="s">
        <v>3352</v>
      </c>
      <c r="C5" s="4">
        <v>0</v>
      </c>
    </row>
    <row r="6" spans="1:3" ht="19.5" customHeight="1">
      <c r="A6" s="4" t="s">
        <v>3353</v>
      </c>
      <c r="B6" s="4" t="s">
        <v>3354</v>
      </c>
      <c r="C6" s="4">
        <v>0</v>
      </c>
    </row>
    <row r="7" spans="1:3" ht="19.5" customHeight="1">
      <c r="A7" s="4" t="s">
        <v>2773</v>
      </c>
      <c r="B7" s="4" t="s">
        <v>3355</v>
      </c>
      <c r="C7" s="4">
        <v>0</v>
      </c>
    </row>
    <row r="8" spans="1:3" ht="19.5" customHeight="1">
      <c r="A8" s="4" t="s">
        <v>2777</v>
      </c>
      <c r="B8" s="4" t="s">
        <v>3356</v>
      </c>
      <c r="C8" s="4">
        <v>0</v>
      </c>
    </row>
    <row r="9" spans="1:3" ht="19.5" customHeight="1">
      <c r="A9" s="4" t="s">
        <v>2781</v>
      </c>
      <c r="B9" s="4" t="s">
        <v>3357</v>
      </c>
      <c r="C9" s="4">
        <v>0</v>
      </c>
    </row>
    <row r="10" spans="1:3" ht="19.5" customHeight="1">
      <c r="A10" s="4" t="s">
        <v>2785</v>
      </c>
      <c r="B10" s="4" t="s">
        <v>3358</v>
      </c>
      <c r="C10" s="4">
        <v>0</v>
      </c>
    </row>
    <row r="11" spans="1:3" ht="19.5" customHeight="1">
      <c r="A11" s="4" t="s">
        <v>2807</v>
      </c>
      <c r="B11" s="4" t="s">
        <v>3359</v>
      </c>
      <c r="C11" s="4">
        <v>0</v>
      </c>
    </row>
    <row r="12" spans="1:3" ht="19.5" customHeight="1">
      <c r="A12" s="4" t="s">
        <v>2815</v>
      </c>
      <c r="B12" s="4" t="s">
        <v>3360</v>
      </c>
      <c r="C12" s="4">
        <v>0</v>
      </c>
    </row>
    <row r="13" spans="1:3" ht="19.5" customHeight="1">
      <c r="A13" s="4" t="s">
        <v>2827</v>
      </c>
      <c r="B13" s="4" t="s">
        <v>3361</v>
      </c>
      <c r="C13" s="4">
        <v>0</v>
      </c>
    </row>
    <row r="14" spans="1:3" ht="19.5" customHeight="1">
      <c r="A14" s="4" t="s">
        <v>2831</v>
      </c>
      <c r="B14" s="4" t="s">
        <v>3362</v>
      </c>
      <c r="C14" s="4">
        <v>0</v>
      </c>
    </row>
    <row r="15" spans="1:3" ht="19.5" customHeight="1">
      <c r="A15" s="4" t="s">
        <v>2835</v>
      </c>
      <c r="B15" s="4" t="s">
        <v>3363</v>
      </c>
      <c r="C15" s="4">
        <v>0</v>
      </c>
    </row>
    <row r="16" spans="1:3" ht="19.5" customHeight="1">
      <c r="A16" s="4" t="s">
        <v>2843</v>
      </c>
      <c r="B16" s="4" t="s">
        <v>3364</v>
      </c>
      <c r="C16" s="4">
        <v>0</v>
      </c>
    </row>
    <row r="17" spans="1:3" ht="19.5" customHeight="1">
      <c r="A17" s="4" t="s">
        <v>2849</v>
      </c>
      <c r="B17" s="4" t="s">
        <v>3365</v>
      </c>
      <c r="C17" s="4">
        <v>0</v>
      </c>
    </row>
    <row r="18" spans="1:3" ht="19.5" customHeight="1">
      <c r="A18" s="4" t="s">
        <v>2851</v>
      </c>
      <c r="B18" s="4" t="s">
        <v>3366</v>
      </c>
      <c r="C18" s="4">
        <v>0</v>
      </c>
    </row>
    <row r="19" spans="1:3" ht="19.5" customHeight="1">
      <c r="A19" s="4" t="s">
        <v>2877</v>
      </c>
      <c r="B19" s="4" t="s">
        <v>3367</v>
      </c>
      <c r="C19" s="4">
        <v>0</v>
      </c>
    </row>
    <row r="20" spans="1:3" ht="19.5" customHeight="1">
      <c r="A20" s="4" t="s">
        <v>2881</v>
      </c>
      <c r="B20" s="4" t="s">
        <v>3368</v>
      </c>
      <c r="C20" s="4">
        <v>0</v>
      </c>
    </row>
    <row r="21" ht="21.75" customHeight="1"/>
    <row r="22" ht="21.75" customHeight="1"/>
    <row r="23" ht="21.75" customHeight="1"/>
    <row r="24" ht="21.75" customHeight="1"/>
    <row r="25" ht="21.75" customHeight="1"/>
    <row r="26" ht="21.75" customHeight="1"/>
    <row r="27" ht="21.75" customHeight="1"/>
    <row r="28" ht="21.75" customHeight="1"/>
    <row r="29" ht="21.75" customHeight="1"/>
    <row r="60" spans="2:3" ht="19.5" customHeight="1">
      <c r="B60" t="s">
        <v>3369</v>
      </c>
      <c r="C60">
        <f>SUM(C4:C20)</f>
        <v>0</v>
      </c>
    </row>
    <row r="61" spans="1:3" ht="19.5" customHeight="1">
      <c r="A61" t="s">
        <v>14</v>
      </c>
      <c r="B61" t="s">
        <v>15</v>
      </c>
      <c r="C61">
        <f>SUM(C62,C65,C66,C68:C69)</f>
        <v>8704</v>
      </c>
    </row>
    <row r="62" spans="1:3" ht="19.5" customHeight="1">
      <c r="A62" t="s">
        <v>3331</v>
      </c>
      <c r="B62" t="s">
        <v>3370</v>
      </c>
      <c r="C62">
        <f>SUM(C63:C64)</f>
        <v>1285</v>
      </c>
    </row>
    <row r="63" spans="1:3" ht="19.5" customHeight="1">
      <c r="A63" t="s">
        <v>3371</v>
      </c>
      <c r="B63" t="s">
        <v>3372</v>
      </c>
      <c r="C63">
        <v>1285</v>
      </c>
    </row>
    <row r="64" spans="1:2" ht="19.5" customHeight="1">
      <c r="A64" t="s">
        <v>3373</v>
      </c>
      <c r="B64" t="s">
        <v>3374</v>
      </c>
    </row>
    <row r="65" spans="1:3" ht="19.5" customHeight="1">
      <c r="A65" t="s">
        <v>175</v>
      </c>
      <c r="B65" t="s">
        <v>3375</v>
      </c>
      <c r="C65">
        <v>4794</v>
      </c>
    </row>
    <row r="66" spans="1:3" ht="19.5" customHeight="1">
      <c r="A66" t="s">
        <v>187</v>
      </c>
      <c r="B66" t="s">
        <v>3376</v>
      </c>
      <c r="C66">
        <v>2625</v>
      </c>
    </row>
    <row r="67" spans="1:2" ht="19.5" customHeight="1">
      <c r="A67" t="s">
        <v>3341</v>
      </c>
      <c r="B67" t="s">
        <v>3377</v>
      </c>
    </row>
    <row r="68" spans="1:2" ht="19.5" customHeight="1">
      <c r="A68" t="s">
        <v>3327</v>
      </c>
      <c r="B68" t="s">
        <v>3378</v>
      </c>
    </row>
    <row r="69" spans="1:2" ht="19.5" customHeight="1">
      <c r="A69" t="s">
        <v>3345</v>
      </c>
      <c r="B69" t="s">
        <v>3379</v>
      </c>
    </row>
    <row r="71" spans="2:3" ht="19.5" customHeight="1">
      <c r="B71" t="s">
        <v>271</v>
      </c>
      <c r="C71">
        <f>SUM(C60:C61)</f>
        <v>8704</v>
      </c>
    </row>
  </sheetData>
  <sheetProtection/>
  <protectedRanges>
    <protectedRange sqref="B4:B19" name="区域1_1"/>
  </protectedRanges>
  <mergeCells count="2">
    <mergeCell ref="A1:C1"/>
    <mergeCell ref="B2:C2"/>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FFFF00"/>
  </sheetPr>
  <dimension ref="A1:C71"/>
  <sheetViews>
    <sheetView workbookViewId="0" topLeftCell="A1">
      <selection activeCell="A7" sqref="A7"/>
    </sheetView>
  </sheetViews>
  <sheetFormatPr defaultColWidth="9.00390625" defaultRowHeight="19.5" customHeight="1"/>
  <cols>
    <col min="1" max="1" width="35.50390625" style="0" bestFit="1" customWidth="1"/>
    <col min="2" max="2" width="40.125" style="0" customWidth="1"/>
  </cols>
  <sheetData>
    <row r="1" spans="1:3" ht="31.5" customHeight="1">
      <c r="A1" s="1" t="s">
        <v>3380</v>
      </c>
      <c r="B1" s="2"/>
      <c r="C1" s="2"/>
    </row>
    <row r="2" ht="14.25">
      <c r="B2" s="3" t="s">
        <v>1</v>
      </c>
    </row>
    <row r="3" spans="1:3" ht="19.5" customHeight="1">
      <c r="A3" s="4" t="s">
        <v>3350</v>
      </c>
      <c r="B3" s="4" t="s">
        <v>5</v>
      </c>
      <c r="C3" s="4" t="s">
        <v>8</v>
      </c>
    </row>
    <row r="4" spans="1:3" ht="19.5" customHeight="1">
      <c r="A4" s="4" t="s">
        <v>2761</v>
      </c>
      <c r="B4" s="4" t="s">
        <v>3351</v>
      </c>
      <c r="C4" s="4">
        <v>0</v>
      </c>
    </row>
    <row r="5" spans="1:3" ht="19.5" customHeight="1">
      <c r="A5" s="4" t="s">
        <v>2769</v>
      </c>
      <c r="B5" s="4" t="s">
        <v>3352</v>
      </c>
      <c r="C5" s="4">
        <v>0</v>
      </c>
    </row>
    <row r="6" spans="1:3" ht="19.5" customHeight="1">
      <c r="A6" s="4" t="s">
        <v>3353</v>
      </c>
      <c r="B6" s="4" t="s">
        <v>3354</v>
      </c>
      <c r="C6" s="4">
        <v>0</v>
      </c>
    </row>
    <row r="7" spans="1:3" ht="19.5" customHeight="1">
      <c r="A7" s="4" t="s">
        <v>2773</v>
      </c>
      <c r="B7" s="4" t="s">
        <v>3355</v>
      </c>
      <c r="C7" s="4">
        <v>0</v>
      </c>
    </row>
    <row r="8" spans="1:3" ht="19.5" customHeight="1">
      <c r="A8" s="4" t="s">
        <v>2777</v>
      </c>
      <c r="B8" s="4" t="s">
        <v>3356</v>
      </c>
      <c r="C8" s="4">
        <v>0</v>
      </c>
    </row>
    <row r="9" spans="1:3" ht="19.5" customHeight="1">
      <c r="A9" s="4" t="s">
        <v>2781</v>
      </c>
      <c r="B9" s="4" t="s">
        <v>3357</v>
      </c>
      <c r="C9" s="4">
        <v>0</v>
      </c>
    </row>
    <row r="10" spans="1:3" ht="19.5" customHeight="1">
      <c r="A10" s="4" t="s">
        <v>2785</v>
      </c>
      <c r="B10" s="4" t="s">
        <v>3358</v>
      </c>
      <c r="C10" s="4">
        <v>0</v>
      </c>
    </row>
    <row r="11" spans="1:3" ht="19.5" customHeight="1">
      <c r="A11" s="4" t="s">
        <v>2807</v>
      </c>
      <c r="B11" s="4" t="s">
        <v>3359</v>
      </c>
      <c r="C11" s="4">
        <v>0</v>
      </c>
    </row>
    <row r="12" spans="1:3" ht="19.5" customHeight="1">
      <c r="A12" s="4" t="s">
        <v>2815</v>
      </c>
      <c r="B12" s="4" t="s">
        <v>3360</v>
      </c>
      <c r="C12" s="4">
        <v>0</v>
      </c>
    </row>
    <row r="13" spans="1:3" ht="19.5" customHeight="1">
      <c r="A13" s="4" t="s">
        <v>2827</v>
      </c>
      <c r="B13" s="4" t="s">
        <v>3361</v>
      </c>
      <c r="C13" s="4">
        <v>0</v>
      </c>
    </row>
    <row r="14" spans="1:3" ht="19.5" customHeight="1">
      <c r="A14" s="4" t="s">
        <v>2831</v>
      </c>
      <c r="B14" s="4" t="s">
        <v>3362</v>
      </c>
      <c r="C14" s="4">
        <v>0</v>
      </c>
    </row>
    <row r="15" spans="1:3" ht="19.5" customHeight="1">
      <c r="A15" s="4" t="s">
        <v>2835</v>
      </c>
      <c r="B15" s="4" t="s">
        <v>3363</v>
      </c>
      <c r="C15" s="4">
        <v>0</v>
      </c>
    </row>
    <row r="16" spans="1:3" ht="19.5" customHeight="1">
      <c r="A16" s="4" t="s">
        <v>2843</v>
      </c>
      <c r="B16" s="4" t="s">
        <v>3364</v>
      </c>
      <c r="C16" s="4">
        <v>0</v>
      </c>
    </row>
    <row r="17" spans="1:3" ht="19.5" customHeight="1">
      <c r="A17" s="4" t="s">
        <v>2849</v>
      </c>
      <c r="B17" s="4" t="s">
        <v>3365</v>
      </c>
      <c r="C17" s="4">
        <v>0</v>
      </c>
    </row>
    <row r="18" spans="1:3" ht="19.5" customHeight="1">
      <c r="A18" s="4" t="s">
        <v>2851</v>
      </c>
      <c r="B18" s="4" t="s">
        <v>3366</v>
      </c>
      <c r="C18" s="4">
        <v>0</v>
      </c>
    </row>
    <row r="19" spans="1:3" ht="19.5" customHeight="1">
      <c r="A19" s="4" t="s">
        <v>2877</v>
      </c>
      <c r="B19" s="4" t="s">
        <v>3367</v>
      </c>
      <c r="C19" s="4">
        <v>0</v>
      </c>
    </row>
    <row r="20" spans="1:3" ht="19.5" customHeight="1">
      <c r="A20" s="4" t="s">
        <v>2881</v>
      </c>
      <c r="B20" s="4" t="s">
        <v>3368</v>
      </c>
      <c r="C20" s="4">
        <v>0</v>
      </c>
    </row>
    <row r="21" ht="21.75" customHeight="1"/>
    <row r="22" ht="21.75" customHeight="1"/>
    <row r="23" ht="21.75" customHeight="1"/>
    <row r="24" ht="21.75" customHeight="1"/>
    <row r="25" ht="21.75" customHeight="1"/>
    <row r="26" ht="21.75" customHeight="1"/>
    <row r="27" ht="21.75" customHeight="1"/>
    <row r="28" ht="21.75" customHeight="1"/>
    <row r="29" ht="21.75" customHeight="1"/>
    <row r="60" spans="2:3" ht="19.5" customHeight="1">
      <c r="B60" t="s">
        <v>3369</v>
      </c>
      <c r="C60">
        <f>SUM(C4:C20)</f>
        <v>0</v>
      </c>
    </row>
    <row r="61" spans="1:3" ht="19.5" customHeight="1">
      <c r="A61" t="s">
        <v>14</v>
      </c>
      <c r="B61" t="s">
        <v>15</v>
      </c>
      <c r="C61">
        <f>SUM(C62,C65,C66,C68:C69)</f>
        <v>8704</v>
      </c>
    </row>
    <row r="62" spans="1:3" ht="19.5" customHeight="1">
      <c r="A62" t="s">
        <v>3331</v>
      </c>
      <c r="B62" t="s">
        <v>3370</v>
      </c>
      <c r="C62">
        <f>SUM(C63:C64)</f>
        <v>1285</v>
      </c>
    </row>
    <row r="63" spans="1:3" ht="19.5" customHeight="1">
      <c r="A63" t="s">
        <v>3371</v>
      </c>
      <c r="B63" t="s">
        <v>3372</v>
      </c>
      <c r="C63">
        <v>1285</v>
      </c>
    </row>
    <row r="64" spans="1:2" ht="19.5" customHeight="1">
      <c r="A64" t="s">
        <v>3373</v>
      </c>
      <c r="B64" t="s">
        <v>3374</v>
      </c>
    </row>
    <row r="65" spans="1:3" ht="19.5" customHeight="1">
      <c r="A65" t="s">
        <v>175</v>
      </c>
      <c r="B65" t="s">
        <v>3375</v>
      </c>
      <c r="C65">
        <v>4794</v>
      </c>
    </row>
    <row r="66" spans="1:3" ht="19.5" customHeight="1">
      <c r="A66" t="s">
        <v>187</v>
      </c>
      <c r="B66" t="s">
        <v>3376</v>
      </c>
      <c r="C66">
        <v>2625</v>
      </c>
    </row>
    <row r="67" spans="1:2" ht="19.5" customHeight="1">
      <c r="A67" t="s">
        <v>3341</v>
      </c>
      <c r="B67" t="s">
        <v>3377</v>
      </c>
    </row>
    <row r="68" spans="1:2" ht="19.5" customHeight="1">
      <c r="A68" t="s">
        <v>3327</v>
      </c>
      <c r="B68" t="s">
        <v>3378</v>
      </c>
    </row>
    <row r="69" spans="1:2" ht="19.5" customHeight="1">
      <c r="A69" t="s">
        <v>3345</v>
      </c>
      <c r="B69" t="s">
        <v>3379</v>
      </c>
    </row>
    <row r="71" spans="2:3" ht="19.5" customHeight="1">
      <c r="B71" t="s">
        <v>271</v>
      </c>
      <c r="C71">
        <f>SUM(C60:C61)</f>
        <v>8704</v>
      </c>
    </row>
  </sheetData>
  <sheetProtection/>
  <protectedRanges>
    <protectedRange sqref="B4:B19" name="区域1_1"/>
  </protectedRanges>
  <mergeCells count="1">
    <mergeCell ref="A1:C1"/>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G288"/>
  <sheetViews>
    <sheetView workbookViewId="0" topLeftCell="A1">
      <selection activeCell="A288" sqref="A2:G288"/>
    </sheetView>
  </sheetViews>
  <sheetFormatPr defaultColWidth="9.00390625" defaultRowHeight="19.5" customHeight="1"/>
  <cols>
    <col min="1" max="1" width="34.75390625" style="0" customWidth="1"/>
    <col min="2" max="2" width="40.50390625" style="0" customWidth="1"/>
    <col min="5" max="5" width="17.375" style="0" customWidth="1"/>
  </cols>
  <sheetData>
    <row r="1" spans="1:7" ht="36.75" customHeight="1">
      <c r="A1" s="1" t="s">
        <v>3381</v>
      </c>
      <c r="B1" s="1"/>
      <c r="C1" s="1"/>
      <c r="D1" s="1"/>
      <c r="E1" s="1"/>
      <c r="F1" s="1"/>
      <c r="G1" s="1"/>
    </row>
    <row r="2" spans="6:7" ht="14.25">
      <c r="F2" s="8" t="s">
        <v>1</v>
      </c>
      <c r="G2" s="8"/>
    </row>
    <row r="3" spans="1:7" ht="19.5" customHeight="1">
      <c r="A3" s="51" t="s">
        <v>4</v>
      </c>
      <c r="B3" s="52" t="s">
        <v>5</v>
      </c>
      <c r="C3" s="51" t="s">
        <v>2613</v>
      </c>
      <c r="D3" s="51" t="s">
        <v>2614</v>
      </c>
      <c r="E3" s="51" t="s">
        <v>8</v>
      </c>
      <c r="F3" s="51"/>
      <c r="G3" s="51"/>
    </row>
    <row r="4" spans="1:7" ht="19.5" customHeight="1">
      <c r="A4" s="51"/>
      <c r="B4" s="52"/>
      <c r="C4" s="51"/>
      <c r="D4" s="51"/>
      <c r="E4" s="51" t="s">
        <v>9</v>
      </c>
      <c r="F4" s="53" t="s">
        <v>10</v>
      </c>
      <c r="G4" s="53" t="s">
        <v>2615</v>
      </c>
    </row>
    <row r="5" spans="1:7" ht="19.5" customHeight="1">
      <c r="A5" s="47" t="s">
        <v>341</v>
      </c>
      <c r="B5" s="47" t="s">
        <v>342</v>
      </c>
      <c r="C5" s="54">
        <v>0</v>
      </c>
      <c r="D5" s="54">
        <v>0</v>
      </c>
      <c r="E5" s="54">
        <v>0</v>
      </c>
      <c r="F5" s="55" t="s">
        <v>20</v>
      </c>
      <c r="G5" s="55" t="s">
        <v>20</v>
      </c>
    </row>
    <row r="6" spans="1:7" ht="19.5" customHeight="1">
      <c r="A6" s="47" t="s">
        <v>2763</v>
      </c>
      <c r="B6" s="47" t="s">
        <v>2764</v>
      </c>
      <c r="C6" s="54">
        <v>0</v>
      </c>
      <c r="D6" s="40">
        <v>0</v>
      </c>
      <c r="E6" s="40">
        <v>0</v>
      </c>
      <c r="F6" s="55" t="s">
        <v>20</v>
      </c>
      <c r="G6" s="55" t="s">
        <v>20</v>
      </c>
    </row>
    <row r="7" spans="1:7" ht="19.5" customHeight="1">
      <c r="A7" s="47" t="s">
        <v>2767</v>
      </c>
      <c r="B7" s="47" t="s">
        <v>2768</v>
      </c>
      <c r="C7" s="56">
        <v>0</v>
      </c>
      <c r="D7" s="48">
        <v>0</v>
      </c>
      <c r="E7" s="48">
        <v>0</v>
      </c>
      <c r="F7" s="55" t="s">
        <v>20</v>
      </c>
      <c r="G7" s="55" t="s">
        <v>20</v>
      </c>
    </row>
    <row r="8" spans="1:7" ht="19.5" customHeight="1">
      <c r="A8" s="47" t="s">
        <v>2771</v>
      </c>
      <c r="B8" s="47" t="s">
        <v>2772</v>
      </c>
      <c r="C8" s="56">
        <v>0</v>
      </c>
      <c r="D8" s="48">
        <v>0</v>
      </c>
      <c r="E8" s="48">
        <v>0</v>
      </c>
      <c r="F8" s="55" t="s">
        <v>20</v>
      </c>
      <c r="G8" s="55" t="s">
        <v>20</v>
      </c>
    </row>
    <row r="9" spans="1:7" ht="19.5" customHeight="1">
      <c r="A9" s="47" t="s">
        <v>2775</v>
      </c>
      <c r="B9" s="47" t="s">
        <v>2776</v>
      </c>
      <c r="C9" s="56">
        <v>0</v>
      </c>
      <c r="D9" s="48">
        <v>0</v>
      </c>
      <c r="E9" s="48">
        <v>0</v>
      </c>
      <c r="F9" s="55" t="s">
        <v>20</v>
      </c>
      <c r="G9" s="55" t="s">
        <v>20</v>
      </c>
    </row>
    <row r="10" spans="1:7" ht="19.5" customHeight="1">
      <c r="A10" s="47" t="s">
        <v>2779</v>
      </c>
      <c r="B10" s="47" t="s">
        <v>2780</v>
      </c>
      <c r="C10" s="56">
        <v>0</v>
      </c>
      <c r="D10" s="48">
        <v>0</v>
      </c>
      <c r="E10" s="48">
        <v>0</v>
      </c>
      <c r="F10" s="55" t="s">
        <v>20</v>
      </c>
      <c r="G10" s="55" t="s">
        <v>20</v>
      </c>
    </row>
    <row r="11" spans="1:7" ht="19.5" customHeight="1">
      <c r="A11" s="47" t="s">
        <v>2783</v>
      </c>
      <c r="B11" s="47" t="s">
        <v>2784</v>
      </c>
      <c r="C11" s="56">
        <v>0</v>
      </c>
      <c r="D11" s="48">
        <v>0</v>
      </c>
      <c r="E11" s="48">
        <v>0</v>
      </c>
      <c r="F11" s="55" t="s">
        <v>20</v>
      </c>
      <c r="G11" s="55" t="s">
        <v>20</v>
      </c>
    </row>
    <row r="12" spans="1:7" ht="19.5" customHeight="1">
      <c r="A12" s="47" t="s">
        <v>2787</v>
      </c>
      <c r="B12" s="47" t="s">
        <v>2788</v>
      </c>
      <c r="C12" s="56">
        <v>0</v>
      </c>
      <c r="D12" s="48">
        <v>0</v>
      </c>
      <c r="E12" s="48">
        <v>0</v>
      </c>
      <c r="F12" s="55" t="s">
        <v>20</v>
      </c>
      <c r="G12" s="55" t="s">
        <v>20</v>
      </c>
    </row>
    <row r="13" spans="1:7" ht="19.5" customHeight="1">
      <c r="A13" s="47" t="s">
        <v>343</v>
      </c>
      <c r="B13" s="47" t="s">
        <v>344</v>
      </c>
      <c r="C13" s="54">
        <v>9</v>
      </c>
      <c r="D13" s="54">
        <v>9</v>
      </c>
      <c r="E13" s="54">
        <v>9</v>
      </c>
      <c r="F13" s="55">
        <v>1</v>
      </c>
      <c r="G13" s="55">
        <v>1</v>
      </c>
    </row>
    <row r="14" spans="1:7" ht="19.5" customHeight="1">
      <c r="A14" s="47" t="s">
        <v>2793</v>
      </c>
      <c r="B14" s="47" t="s">
        <v>2794</v>
      </c>
      <c r="C14" s="54">
        <v>9</v>
      </c>
      <c r="D14" s="54">
        <v>9</v>
      </c>
      <c r="E14" s="54">
        <v>9</v>
      </c>
      <c r="F14" s="55">
        <v>1</v>
      </c>
      <c r="G14" s="55">
        <v>1</v>
      </c>
    </row>
    <row r="15" spans="1:7" ht="19.5" customHeight="1">
      <c r="A15" s="47" t="s">
        <v>2797</v>
      </c>
      <c r="B15" s="47" t="s">
        <v>2798</v>
      </c>
      <c r="C15" s="56">
        <v>9</v>
      </c>
      <c r="D15" s="48">
        <v>9</v>
      </c>
      <c r="E15" s="48">
        <v>0</v>
      </c>
      <c r="F15" s="55">
        <v>0</v>
      </c>
      <c r="G15" s="55">
        <v>0</v>
      </c>
    </row>
    <row r="16" spans="1:7" ht="19.5" customHeight="1">
      <c r="A16" s="47" t="s">
        <v>2801</v>
      </c>
      <c r="B16" s="47" t="s">
        <v>2802</v>
      </c>
      <c r="C16" s="56">
        <v>0</v>
      </c>
      <c r="D16" s="48">
        <v>0</v>
      </c>
      <c r="E16" s="48">
        <v>0</v>
      </c>
      <c r="F16" s="55" t="s">
        <v>20</v>
      </c>
      <c r="G16" s="55" t="s">
        <v>20</v>
      </c>
    </row>
    <row r="17" spans="1:7" ht="19.5" customHeight="1">
      <c r="A17" s="47" t="s">
        <v>2805</v>
      </c>
      <c r="B17" s="47" t="s">
        <v>2806</v>
      </c>
      <c r="C17" s="56">
        <v>0</v>
      </c>
      <c r="D17" s="48">
        <v>0</v>
      </c>
      <c r="E17" s="48">
        <v>0</v>
      </c>
      <c r="F17" s="55" t="s">
        <v>20</v>
      </c>
      <c r="G17" s="55" t="s">
        <v>20</v>
      </c>
    </row>
    <row r="18" spans="1:7" ht="19.5" customHeight="1">
      <c r="A18" s="47" t="s">
        <v>2809</v>
      </c>
      <c r="B18" s="47" t="s">
        <v>2810</v>
      </c>
      <c r="C18" s="56">
        <v>0</v>
      </c>
      <c r="D18" s="48">
        <v>0</v>
      </c>
      <c r="E18" s="48">
        <v>0</v>
      </c>
      <c r="F18" s="55" t="s">
        <v>20</v>
      </c>
      <c r="G18" s="55" t="s">
        <v>20</v>
      </c>
    </row>
    <row r="19" spans="1:7" ht="19.5" customHeight="1">
      <c r="A19" s="47" t="s">
        <v>2813</v>
      </c>
      <c r="B19" s="57" t="s">
        <v>2814</v>
      </c>
      <c r="C19" s="56">
        <v>0</v>
      </c>
      <c r="D19" s="48">
        <v>0</v>
      </c>
      <c r="E19" s="48">
        <v>9</v>
      </c>
      <c r="F19" s="55" t="s">
        <v>20</v>
      </c>
      <c r="G19" s="55" t="s">
        <v>20</v>
      </c>
    </row>
    <row r="20" spans="1:7" ht="19.5" customHeight="1">
      <c r="A20" s="47" t="s">
        <v>2817</v>
      </c>
      <c r="B20" s="57" t="s">
        <v>2818</v>
      </c>
      <c r="C20" s="54">
        <v>0</v>
      </c>
      <c r="D20" s="54">
        <v>0</v>
      </c>
      <c r="E20" s="54">
        <v>0</v>
      </c>
      <c r="F20" s="55" t="s">
        <v>20</v>
      </c>
      <c r="G20" s="55" t="s">
        <v>20</v>
      </c>
    </row>
    <row r="21" spans="1:7" ht="19.5" customHeight="1">
      <c r="A21" s="47" t="s">
        <v>2821</v>
      </c>
      <c r="B21" s="47" t="s">
        <v>2822</v>
      </c>
      <c r="C21" s="56">
        <v>0</v>
      </c>
      <c r="D21" s="48">
        <v>0</v>
      </c>
      <c r="E21" s="48">
        <v>0</v>
      </c>
      <c r="F21" s="55" t="s">
        <v>20</v>
      </c>
      <c r="G21" s="55" t="s">
        <v>20</v>
      </c>
    </row>
    <row r="22" spans="1:7" ht="19.5" customHeight="1">
      <c r="A22" s="47" t="s">
        <v>2825</v>
      </c>
      <c r="B22" s="47" t="s">
        <v>2826</v>
      </c>
      <c r="C22" s="56">
        <v>0</v>
      </c>
      <c r="D22" s="48">
        <v>0</v>
      </c>
      <c r="E22" s="48">
        <v>0</v>
      </c>
      <c r="F22" s="55" t="s">
        <v>20</v>
      </c>
      <c r="G22" s="55" t="s">
        <v>20</v>
      </c>
    </row>
    <row r="23" spans="1:7" ht="19.5" customHeight="1">
      <c r="A23" s="47" t="s">
        <v>2829</v>
      </c>
      <c r="B23" s="47" t="s">
        <v>2830</v>
      </c>
      <c r="C23" s="56">
        <v>0</v>
      </c>
      <c r="D23" s="48">
        <v>0</v>
      </c>
      <c r="E23" s="48">
        <v>0</v>
      </c>
      <c r="F23" s="55" t="s">
        <v>20</v>
      </c>
      <c r="G23" s="55" t="s">
        <v>20</v>
      </c>
    </row>
    <row r="24" spans="1:7" ht="19.5" customHeight="1">
      <c r="A24" s="47" t="s">
        <v>2833</v>
      </c>
      <c r="B24" s="47" t="s">
        <v>2834</v>
      </c>
      <c r="C24" s="56">
        <v>0</v>
      </c>
      <c r="D24" s="48">
        <v>0</v>
      </c>
      <c r="E24" s="48">
        <v>0</v>
      </c>
      <c r="F24" s="55" t="s">
        <v>20</v>
      </c>
      <c r="G24" s="55" t="s">
        <v>20</v>
      </c>
    </row>
    <row r="25" spans="1:7" ht="19.5" customHeight="1">
      <c r="A25" s="47" t="s">
        <v>2837</v>
      </c>
      <c r="B25" s="47" t="s">
        <v>2838</v>
      </c>
      <c r="C25" s="56">
        <v>0</v>
      </c>
      <c r="D25" s="48">
        <v>0</v>
      </c>
      <c r="E25" s="48">
        <v>0</v>
      </c>
      <c r="F25" s="55" t="s">
        <v>20</v>
      </c>
      <c r="G25" s="55" t="s">
        <v>20</v>
      </c>
    </row>
    <row r="26" spans="1:7" ht="19.5" customHeight="1">
      <c r="A26" s="47" t="s">
        <v>2841</v>
      </c>
      <c r="B26" s="47" t="s">
        <v>2842</v>
      </c>
      <c r="C26" s="54">
        <v>0</v>
      </c>
      <c r="D26" s="54">
        <v>0</v>
      </c>
      <c r="E26" s="54">
        <v>0</v>
      </c>
      <c r="F26" s="55" t="s">
        <v>20</v>
      </c>
      <c r="G26" s="55" t="s">
        <v>20</v>
      </c>
    </row>
    <row r="27" spans="1:7" ht="19.5" customHeight="1">
      <c r="A27" s="47" t="s">
        <v>2845</v>
      </c>
      <c r="B27" s="47" t="s">
        <v>2846</v>
      </c>
      <c r="C27" s="56">
        <v>0</v>
      </c>
      <c r="D27" s="48">
        <v>0</v>
      </c>
      <c r="E27" s="48">
        <v>0</v>
      </c>
      <c r="F27" s="55" t="s">
        <v>20</v>
      </c>
      <c r="G27" s="55" t="s">
        <v>20</v>
      </c>
    </row>
    <row r="28" spans="1:7" ht="19.5" customHeight="1">
      <c r="A28" s="47" t="s">
        <v>2847</v>
      </c>
      <c r="B28" s="47" t="s">
        <v>2848</v>
      </c>
      <c r="C28" s="56">
        <v>0</v>
      </c>
      <c r="D28" s="48">
        <v>0</v>
      </c>
      <c r="E28" s="48">
        <v>0</v>
      </c>
      <c r="F28" s="55" t="s">
        <v>20</v>
      </c>
      <c r="G28" s="55" t="s">
        <v>20</v>
      </c>
    </row>
    <row r="29" spans="1:7" ht="19.5" customHeight="1">
      <c r="A29" s="47" t="s">
        <v>349</v>
      </c>
      <c r="B29" s="47" t="s">
        <v>350</v>
      </c>
      <c r="C29" s="54">
        <v>0</v>
      </c>
      <c r="D29" s="54">
        <v>0</v>
      </c>
      <c r="E29" s="54">
        <v>0</v>
      </c>
      <c r="F29" s="55" t="s">
        <v>20</v>
      </c>
      <c r="G29" s="55" t="s">
        <v>20</v>
      </c>
    </row>
    <row r="30" spans="1:7" ht="19.5" customHeight="1">
      <c r="A30" s="47" t="s">
        <v>2853</v>
      </c>
      <c r="B30" s="47" t="s">
        <v>2854</v>
      </c>
      <c r="C30" s="54">
        <v>0</v>
      </c>
      <c r="D30" s="54">
        <v>0</v>
      </c>
      <c r="E30" s="54">
        <v>0</v>
      </c>
      <c r="F30" s="55" t="s">
        <v>20</v>
      </c>
      <c r="G30" s="55" t="s">
        <v>20</v>
      </c>
    </row>
    <row r="31" spans="1:7" ht="19.5" customHeight="1">
      <c r="A31" s="47" t="s">
        <v>2857</v>
      </c>
      <c r="B31" s="47" t="s">
        <v>2858</v>
      </c>
      <c r="C31" s="56">
        <v>0</v>
      </c>
      <c r="D31" s="48">
        <v>0</v>
      </c>
      <c r="E31" s="48">
        <v>0</v>
      </c>
      <c r="F31" s="55" t="s">
        <v>20</v>
      </c>
      <c r="G31" s="55" t="s">
        <v>20</v>
      </c>
    </row>
    <row r="32" spans="1:7" ht="19.5" customHeight="1">
      <c r="A32" s="47" t="s">
        <v>2861</v>
      </c>
      <c r="B32" s="47" t="s">
        <v>2862</v>
      </c>
      <c r="C32" s="56">
        <v>0</v>
      </c>
      <c r="D32" s="48">
        <v>0</v>
      </c>
      <c r="E32" s="48">
        <v>0</v>
      </c>
      <c r="F32" s="55" t="s">
        <v>20</v>
      </c>
      <c r="G32" s="55" t="s">
        <v>20</v>
      </c>
    </row>
    <row r="33" spans="1:7" ht="19.5" customHeight="1">
      <c r="A33" s="47" t="s">
        <v>2865</v>
      </c>
      <c r="B33" s="47" t="s">
        <v>2866</v>
      </c>
      <c r="C33" s="56">
        <v>0</v>
      </c>
      <c r="D33" s="48">
        <v>0</v>
      </c>
      <c r="E33" s="48">
        <v>0</v>
      </c>
      <c r="F33" s="55" t="s">
        <v>20</v>
      </c>
      <c r="G33" s="55" t="s">
        <v>20</v>
      </c>
    </row>
    <row r="34" spans="1:7" ht="19.5" customHeight="1">
      <c r="A34" s="47" t="s">
        <v>2869</v>
      </c>
      <c r="B34" s="47" t="s">
        <v>2870</v>
      </c>
      <c r="C34" s="56">
        <v>0</v>
      </c>
      <c r="D34" s="48">
        <v>0</v>
      </c>
      <c r="E34" s="48">
        <v>0</v>
      </c>
      <c r="F34" s="55" t="s">
        <v>20</v>
      </c>
      <c r="G34" s="55" t="s">
        <v>20</v>
      </c>
    </row>
    <row r="35" spans="1:7" ht="19.5" customHeight="1">
      <c r="A35" s="47" t="s">
        <v>2873</v>
      </c>
      <c r="B35" s="47" t="s">
        <v>2874</v>
      </c>
      <c r="C35" s="54">
        <v>0</v>
      </c>
      <c r="D35" s="54">
        <v>0</v>
      </c>
      <c r="E35" s="54">
        <v>0</v>
      </c>
      <c r="F35" s="55" t="s">
        <v>20</v>
      </c>
      <c r="G35" s="55" t="s">
        <v>20</v>
      </c>
    </row>
    <row r="36" spans="1:7" ht="19.5" customHeight="1">
      <c r="A36" s="47" t="s">
        <v>2875</v>
      </c>
      <c r="B36" s="47" t="s">
        <v>2876</v>
      </c>
      <c r="C36" s="56">
        <v>0</v>
      </c>
      <c r="D36" s="48">
        <v>0</v>
      </c>
      <c r="E36" s="48">
        <v>0</v>
      </c>
      <c r="F36" s="55" t="s">
        <v>20</v>
      </c>
      <c r="G36" s="55" t="s">
        <v>20</v>
      </c>
    </row>
    <row r="37" spans="1:7" ht="19.5" customHeight="1">
      <c r="A37" s="47" t="s">
        <v>2879</v>
      </c>
      <c r="B37" s="47" t="s">
        <v>2880</v>
      </c>
      <c r="C37" s="56">
        <v>0</v>
      </c>
      <c r="D37" s="48">
        <v>0</v>
      </c>
      <c r="E37" s="48">
        <v>0</v>
      </c>
      <c r="F37" s="55" t="s">
        <v>20</v>
      </c>
      <c r="G37" s="55" t="s">
        <v>20</v>
      </c>
    </row>
    <row r="38" spans="1:7" ht="19.5" customHeight="1">
      <c r="A38" s="47" t="s">
        <v>2883</v>
      </c>
      <c r="B38" s="47" t="s">
        <v>2884</v>
      </c>
      <c r="C38" s="56">
        <v>0</v>
      </c>
      <c r="D38" s="48">
        <v>0</v>
      </c>
      <c r="E38" s="48">
        <v>0</v>
      </c>
      <c r="F38" s="55" t="s">
        <v>20</v>
      </c>
      <c r="G38" s="55" t="s">
        <v>20</v>
      </c>
    </row>
    <row r="39" spans="1:7" ht="19.5" customHeight="1">
      <c r="A39" s="47" t="s">
        <v>2887</v>
      </c>
      <c r="B39" s="47" t="s">
        <v>2888</v>
      </c>
      <c r="C39" s="56">
        <v>0</v>
      </c>
      <c r="D39" s="48">
        <v>0</v>
      </c>
      <c r="E39" s="48">
        <v>0</v>
      </c>
      <c r="F39" s="55" t="s">
        <v>20</v>
      </c>
      <c r="G39" s="55" t="s">
        <v>20</v>
      </c>
    </row>
    <row r="40" spans="1:7" ht="19.5" customHeight="1">
      <c r="A40" s="47" t="s">
        <v>351</v>
      </c>
      <c r="B40" s="47" t="s">
        <v>352</v>
      </c>
      <c r="C40" s="54">
        <v>36628</v>
      </c>
      <c r="D40" s="54">
        <v>105988</v>
      </c>
      <c r="E40" s="54">
        <v>18006</v>
      </c>
      <c r="F40" s="55">
        <v>0.492</v>
      </c>
      <c r="G40" s="55">
        <v>0.17</v>
      </c>
    </row>
    <row r="41" spans="1:7" ht="19.5" customHeight="1">
      <c r="A41" s="47" t="s">
        <v>2893</v>
      </c>
      <c r="B41" s="47" t="s">
        <v>2894</v>
      </c>
      <c r="C41" s="54">
        <v>1323</v>
      </c>
      <c r="D41" s="54">
        <v>54969</v>
      </c>
      <c r="E41" s="54">
        <v>747</v>
      </c>
      <c r="F41" s="55">
        <v>0.565</v>
      </c>
      <c r="G41" s="55">
        <v>0.014</v>
      </c>
    </row>
    <row r="42" spans="1:7" ht="19.5" customHeight="1">
      <c r="A42" s="47" t="s">
        <v>2897</v>
      </c>
      <c r="B42" s="47" t="s">
        <v>2898</v>
      </c>
      <c r="C42" s="56">
        <v>823</v>
      </c>
      <c r="D42" s="48">
        <v>4700</v>
      </c>
      <c r="E42" s="48">
        <v>0</v>
      </c>
      <c r="F42" s="55">
        <v>0</v>
      </c>
      <c r="G42" s="55">
        <v>0</v>
      </c>
    </row>
    <row r="43" spans="1:7" ht="19.5" customHeight="1">
      <c r="A43" s="47" t="s">
        <v>2901</v>
      </c>
      <c r="B43" s="47" t="s">
        <v>2902</v>
      </c>
      <c r="C43" s="56">
        <v>0</v>
      </c>
      <c r="D43" s="48">
        <v>0</v>
      </c>
      <c r="E43" s="48">
        <v>0</v>
      </c>
      <c r="F43" s="55" t="s">
        <v>20</v>
      </c>
      <c r="G43" s="55" t="s">
        <v>20</v>
      </c>
    </row>
    <row r="44" spans="1:7" ht="19.5" customHeight="1">
      <c r="A44" s="47" t="s">
        <v>2905</v>
      </c>
      <c r="B44" s="47" t="s">
        <v>2906</v>
      </c>
      <c r="C44" s="56">
        <v>385</v>
      </c>
      <c r="D44" s="48">
        <v>1881</v>
      </c>
      <c r="E44" s="48">
        <v>321</v>
      </c>
      <c r="F44" s="55">
        <v>0.834</v>
      </c>
      <c r="G44" s="55">
        <v>0.171</v>
      </c>
    </row>
    <row r="45" spans="1:7" ht="19.5" customHeight="1">
      <c r="A45" s="47" t="s">
        <v>2909</v>
      </c>
      <c r="B45" s="47" t="s">
        <v>2910</v>
      </c>
      <c r="C45" s="56">
        <v>41</v>
      </c>
      <c r="D45" s="48">
        <v>0</v>
      </c>
      <c r="E45" s="48">
        <v>50</v>
      </c>
      <c r="F45" s="55">
        <v>1.22</v>
      </c>
      <c r="G45" s="55" t="s">
        <v>20</v>
      </c>
    </row>
    <row r="46" spans="1:7" ht="19.5" customHeight="1">
      <c r="A46" s="47" t="s">
        <v>2913</v>
      </c>
      <c r="B46" s="47" t="s">
        <v>2914</v>
      </c>
      <c r="C46" s="56">
        <v>0</v>
      </c>
      <c r="D46" s="48">
        <v>0</v>
      </c>
      <c r="E46" s="48">
        <v>0</v>
      </c>
      <c r="F46" s="55" t="s">
        <v>20</v>
      </c>
      <c r="G46" s="55" t="s">
        <v>20</v>
      </c>
    </row>
    <row r="47" spans="1:7" ht="19.5" customHeight="1">
      <c r="A47" s="47" t="s">
        <v>2917</v>
      </c>
      <c r="B47" s="47" t="s">
        <v>2918</v>
      </c>
      <c r="C47" s="56">
        <v>0</v>
      </c>
      <c r="D47" s="48">
        <v>0</v>
      </c>
      <c r="E47" s="48">
        <v>0</v>
      </c>
      <c r="F47" s="55" t="s">
        <v>20</v>
      </c>
      <c r="G47" s="55" t="s">
        <v>20</v>
      </c>
    </row>
    <row r="48" spans="1:7" ht="19.5" customHeight="1">
      <c r="A48" s="47" t="s">
        <v>2921</v>
      </c>
      <c r="B48" s="47" t="s">
        <v>2922</v>
      </c>
      <c r="C48" s="56">
        <v>0</v>
      </c>
      <c r="D48" s="48">
        <v>0</v>
      </c>
      <c r="E48" s="48">
        <v>0</v>
      </c>
      <c r="F48" s="55" t="s">
        <v>20</v>
      </c>
      <c r="G48" s="55" t="s">
        <v>20</v>
      </c>
    </row>
    <row r="49" spans="1:7" ht="19.5" customHeight="1">
      <c r="A49" s="47" t="s">
        <v>2925</v>
      </c>
      <c r="B49" s="47" t="s">
        <v>2926</v>
      </c>
      <c r="C49" s="56">
        <v>0</v>
      </c>
      <c r="D49" s="48">
        <v>0</v>
      </c>
      <c r="E49" s="48">
        <v>0</v>
      </c>
      <c r="F49" s="55" t="s">
        <v>20</v>
      </c>
      <c r="G49" s="55" t="s">
        <v>20</v>
      </c>
    </row>
    <row r="50" spans="1:7" ht="19.5" customHeight="1">
      <c r="A50" s="47" t="s">
        <v>2929</v>
      </c>
      <c r="B50" s="47" t="s">
        <v>2930</v>
      </c>
      <c r="C50" s="56">
        <v>11</v>
      </c>
      <c r="D50" s="48">
        <v>32220</v>
      </c>
      <c r="E50" s="48">
        <v>146</v>
      </c>
      <c r="F50" s="55">
        <v>13.273</v>
      </c>
      <c r="G50" s="55">
        <v>0.005</v>
      </c>
    </row>
    <row r="51" spans="1:7" ht="19.5" customHeight="1">
      <c r="A51" s="47" t="s">
        <v>2933</v>
      </c>
      <c r="B51" s="47" t="s">
        <v>2934</v>
      </c>
      <c r="C51" s="56">
        <v>0</v>
      </c>
      <c r="D51" s="48">
        <v>0</v>
      </c>
      <c r="E51" s="48">
        <v>0</v>
      </c>
      <c r="F51" s="55" t="s">
        <v>20</v>
      </c>
      <c r="G51" s="55" t="s">
        <v>20</v>
      </c>
    </row>
    <row r="52" spans="1:7" ht="19.5" customHeight="1">
      <c r="A52" s="47" t="s">
        <v>2937</v>
      </c>
      <c r="B52" s="47" t="s">
        <v>2435</v>
      </c>
      <c r="C52" s="56">
        <v>0</v>
      </c>
      <c r="D52" s="48">
        <v>0</v>
      </c>
      <c r="E52" s="48">
        <v>0</v>
      </c>
      <c r="F52" s="55" t="s">
        <v>20</v>
      </c>
      <c r="G52" s="55" t="s">
        <v>20</v>
      </c>
    </row>
    <row r="53" spans="1:7" ht="19.5" customHeight="1">
      <c r="A53" s="47" t="s">
        <v>2940</v>
      </c>
      <c r="B53" s="47" t="s">
        <v>2941</v>
      </c>
      <c r="C53" s="56">
        <v>0</v>
      </c>
      <c r="D53" s="48">
        <v>0</v>
      </c>
      <c r="E53" s="48">
        <v>0</v>
      </c>
      <c r="F53" s="55" t="s">
        <v>20</v>
      </c>
      <c r="G53" s="55" t="s">
        <v>20</v>
      </c>
    </row>
    <row r="54" spans="1:7" ht="19.5" customHeight="1">
      <c r="A54" s="47" t="s">
        <v>2944</v>
      </c>
      <c r="B54" s="47" t="s">
        <v>2945</v>
      </c>
      <c r="C54" s="56">
        <v>0</v>
      </c>
      <c r="D54" s="48">
        <v>0</v>
      </c>
      <c r="E54" s="48">
        <v>0</v>
      </c>
      <c r="F54" s="55" t="s">
        <v>20</v>
      </c>
      <c r="G54" s="55" t="s">
        <v>20</v>
      </c>
    </row>
    <row r="55" spans="1:7" ht="19.5" customHeight="1">
      <c r="A55" s="47" t="s">
        <v>2948</v>
      </c>
      <c r="B55" s="47" t="s">
        <v>2949</v>
      </c>
      <c r="C55" s="56">
        <v>0</v>
      </c>
      <c r="D55" s="48">
        <v>0</v>
      </c>
      <c r="E55" s="48">
        <v>170</v>
      </c>
      <c r="F55" s="55" t="s">
        <v>20</v>
      </c>
      <c r="G55" s="55" t="s">
        <v>20</v>
      </c>
    </row>
    <row r="56" spans="1:7" ht="19.5" customHeight="1">
      <c r="A56" s="47" t="s">
        <v>2951</v>
      </c>
      <c r="B56" s="47" t="s">
        <v>2952</v>
      </c>
      <c r="C56" s="56">
        <v>63</v>
      </c>
      <c r="D56" s="48">
        <v>16168</v>
      </c>
      <c r="E56" s="48">
        <v>60</v>
      </c>
      <c r="F56" s="55">
        <v>0.952</v>
      </c>
      <c r="G56" s="55">
        <v>0.004</v>
      </c>
    </row>
    <row r="57" spans="1:7" ht="19.5" customHeight="1">
      <c r="A57" s="47" t="s">
        <v>2953</v>
      </c>
      <c r="B57" s="47" t="s">
        <v>2954</v>
      </c>
      <c r="C57" s="54">
        <v>0</v>
      </c>
      <c r="D57" s="54">
        <v>0</v>
      </c>
      <c r="E57" s="54">
        <v>0</v>
      </c>
      <c r="F57" s="55" t="s">
        <v>20</v>
      </c>
      <c r="G57" s="55" t="s">
        <v>20</v>
      </c>
    </row>
    <row r="58" spans="1:7" ht="19.5" customHeight="1">
      <c r="A58" s="47" t="s">
        <v>2955</v>
      </c>
      <c r="B58" s="47" t="s">
        <v>2898</v>
      </c>
      <c r="C58" s="56">
        <v>0</v>
      </c>
      <c r="D58" s="48">
        <v>0</v>
      </c>
      <c r="E58" s="48">
        <v>0</v>
      </c>
      <c r="F58" s="55" t="s">
        <v>20</v>
      </c>
      <c r="G58" s="55" t="s">
        <v>20</v>
      </c>
    </row>
    <row r="59" spans="1:7" ht="19.5" customHeight="1">
      <c r="A59" s="47" t="s">
        <v>2956</v>
      </c>
      <c r="B59" s="47" t="s">
        <v>2902</v>
      </c>
      <c r="C59" s="56">
        <v>0</v>
      </c>
      <c r="D59" s="48">
        <v>0</v>
      </c>
      <c r="E59" s="48">
        <v>0</v>
      </c>
      <c r="F59" s="55" t="s">
        <v>20</v>
      </c>
      <c r="G59" s="55" t="s">
        <v>20</v>
      </c>
    </row>
    <row r="60" spans="1:7" ht="19.5" customHeight="1">
      <c r="A60" s="47" t="s">
        <v>2957</v>
      </c>
      <c r="B60" s="47" t="s">
        <v>2958</v>
      </c>
      <c r="C60" s="56">
        <v>0</v>
      </c>
      <c r="D60" s="48">
        <v>0</v>
      </c>
      <c r="E60" s="48">
        <v>0</v>
      </c>
      <c r="F60" s="55" t="s">
        <v>20</v>
      </c>
      <c r="G60" s="55" t="s">
        <v>20</v>
      </c>
    </row>
    <row r="61" spans="1:7" ht="19.5" customHeight="1">
      <c r="A61" s="47" t="s">
        <v>2959</v>
      </c>
      <c r="B61" s="47" t="s">
        <v>2960</v>
      </c>
      <c r="C61" s="56">
        <v>100</v>
      </c>
      <c r="D61" s="48">
        <v>176</v>
      </c>
      <c r="E61" s="48">
        <v>0</v>
      </c>
      <c r="F61" s="55">
        <v>0</v>
      </c>
      <c r="G61" s="55">
        <v>0</v>
      </c>
    </row>
    <row r="62" spans="1:7" ht="19.5" customHeight="1">
      <c r="A62" s="47" t="s">
        <v>2961</v>
      </c>
      <c r="B62" s="47" t="s">
        <v>2962</v>
      </c>
      <c r="C62" s="54">
        <v>1005</v>
      </c>
      <c r="D62" s="54">
        <v>2101</v>
      </c>
      <c r="E62" s="54">
        <v>301</v>
      </c>
      <c r="F62" s="55">
        <v>0.3</v>
      </c>
      <c r="G62" s="55">
        <v>0.143</v>
      </c>
    </row>
    <row r="63" spans="1:7" ht="19.5" customHeight="1">
      <c r="A63" s="47" t="s">
        <v>2963</v>
      </c>
      <c r="B63" s="47" t="s">
        <v>2964</v>
      </c>
      <c r="C63" s="56">
        <v>0</v>
      </c>
      <c r="D63" s="48">
        <v>0</v>
      </c>
      <c r="E63" s="48">
        <v>0</v>
      </c>
      <c r="F63" s="55" t="s">
        <v>20</v>
      </c>
      <c r="G63" s="55" t="s">
        <v>20</v>
      </c>
    </row>
    <row r="64" spans="1:7" ht="19.5" customHeight="1">
      <c r="A64" s="47" t="s">
        <v>2965</v>
      </c>
      <c r="B64" s="47" t="s">
        <v>2966</v>
      </c>
      <c r="C64" s="56">
        <v>0</v>
      </c>
      <c r="D64" s="48">
        <v>0</v>
      </c>
      <c r="E64" s="48">
        <v>0</v>
      </c>
      <c r="F64" s="55" t="s">
        <v>20</v>
      </c>
      <c r="G64" s="55" t="s">
        <v>20</v>
      </c>
    </row>
    <row r="65" spans="1:7" ht="19.5" customHeight="1">
      <c r="A65" s="47" t="s">
        <v>2967</v>
      </c>
      <c r="B65" s="47" t="s">
        <v>2968</v>
      </c>
      <c r="C65" s="56">
        <v>0</v>
      </c>
      <c r="D65" s="48">
        <v>0</v>
      </c>
      <c r="E65" s="48">
        <v>0</v>
      </c>
      <c r="F65" s="55" t="s">
        <v>20</v>
      </c>
      <c r="G65" s="55" t="s">
        <v>20</v>
      </c>
    </row>
    <row r="66" spans="1:7" ht="19.5" customHeight="1">
      <c r="A66" s="47" t="s">
        <v>2969</v>
      </c>
      <c r="B66" s="47" t="s">
        <v>2970</v>
      </c>
      <c r="C66" s="56">
        <v>0</v>
      </c>
      <c r="D66" s="48">
        <v>0</v>
      </c>
      <c r="E66" s="48">
        <v>0</v>
      </c>
      <c r="F66" s="55" t="s">
        <v>20</v>
      </c>
      <c r="G66" s="55" t="s">
        <v>20</v>
      </c>
    </row>
    <row r="67" spans="1:7" ht="19.5" customHeight="1">
      <c r="A67" s="47" t="s">
        <v>2971</v>
      </c>
      <c r="B67" s="47" t="s">
        <v>2972</v>
      </c>
      <c r="C67" s="56">
        <v>1005</v>
      </c>
      <c r="D67" s="48">
        <v>2101</v>
      </c>
      <c r="E67" s="48">
        <v>301</v>
      </c>
      <c r="F67" s="55">
        <v>0.3</v>
      </c>
      <c r="G67" s="55">
        <v>0.143</v>
      </c>
    </row>
    <row r="68" spans="1:7" ht="19.5" customHeight="1">
      <c r="A68" s="47" t="s">
        <v>2973</v>
      </c>
      <c r="B68" s="47" t="s">
        <v>2974</v>
      </c>
      <c r="C68" s="54">
        <v>0</v>
      </c>
      <c r="D68" s="54">
        <v>0</v>
      </c>
      <c r="E68" s="54">
        <v>0</v>
      </c>
      <c r="F68" s="55" t="s">
        <v>20</v>
      </c>
      <c r="G68" s="55" t="s">
        <v>20</v>
      </c>
    </row>
    <row r="69" spans="1:7" ht="19.5" customHeight="1">
      <c r="A69" s="47" t="s">
        <v>2975</v>
      </c>
      <c r="B69" s="47" t="s">
        <v>2976</v>
      </c>
      <c r="C69" s="56">
        <v>0</v>
      </c>
      <c r="D69" s="48">
        <v>0</v>
      </c>
      <c r="E69" s="48">
        <v>0</v>
      </c>
      <c r="F69" s="55" t="s">
        <v>20</v>
      </c>
      <c r="G69" s="55" t="s">
        <v>20</v>
      </c>
    </row>
    <row r="70" spans="1:7" ht="19.5" customHeight="1">
      <c r="A70" s="47" t="s">
        <v>2977</v>
      </c>
      <c r="B70" s="47" t="s">
        <v>2978</v>
      </c>
      <c r="C70" s="56">
        <v>0</v>
      </c>
      <c r="D70" s="48">
        <v>0</v>
      </c>
      <c r="E70" s="48">
        <v>0</v>
      </c>
      <c r="F70" s="55" t="s">
        <v>20</v>
      </c>
      <c r="G70" s="55" t="s">
        <v>20</v>
      </c>
    </row>
    <row r="71" spans="1:7" ht="19.5" customHeight="1">
      <c r="A71" s="47" t="s">
        <v>2979</v>
      </c>
      <c r="B71" s="47" t="s">
        <v>2980</v>
      </c>
      <c r="C71" s="56">
        <v>0</v>
      </c>
      <c r="D71" s="48">
        <v>0</v>
      </c>
      <c r="E71" s="48">
        <v>0</v>
      </c>
      <c r="F71" s="55" t="s">
        <v>20</v>
      </c>
      <c r="G71" s="55" t="s">
        <v>20</v>
      </c>
    </row>
    <row r="72" spans="1:7" ht="19.5" customHeight="1">
      <c r="A72" s="47" t="s">
        <v>2981</v>
      </c>
      <c r="B72" s="47" t="s">
        <v>2982</v>
      </c>
      <c r="C72" s="54">
        <v>0</v>
      </c>
      <c r="D72" s="54">
        <v>0</v>
      </c>
      <c r="E72" s="54">
        <v>0</v>
      </c>
      <c r="F72" s="55" t="s">
        <v>20</v>
      </c>
      <c r="G72" s="55" t="s">
        <v>20</v>
      </c>
    </row>
    <row r="73" spans="1:7" ht="19.5" customHeight="1">
      <c r="A73" s="47" t="s">
        <v>2983</v>
      </c>
      <c r="B73" s="47" t="s">
        <v>2898</v>
      </c>
      <c r="C73" s="56">
        <v>0</v>
      </c>
      <c r="D73" s="48">
        <v>0</v>
      </c>
      <c r="E73" s="48">
        <v>0</v>
      </c>
      <c r="F73" s="55" t="s">
        <v>20</v>
      </c>
      <c r="G73" s="55" t="s">
        <v>20</v>
      </c>
    </row>
    <row r="74" spans="1:7" ht="19.5" customHeight="1">
      <c r="A74" s="47" t="s">
        <v>2984</v>
      </c>
      <c r="B74" s="47" t="s">
        <v>2902</v>
      </c>
      <c r="C74" s="56">
        <v>0</v>
      </c>
      <c r="D74" s="48">
        <v>0</v>
      </c>
      <c r="E74" s="48">
        <v>0</v>
      </c>
      <c r="F74" s="55" t="s">
        <v>20</v>
      </c>
      <c r="G74" s="55" t="s">
        <v>20</v>
      </c>
    </row>
    <row r="75" spans="1:7" ht="19.5" customHeight="1">
      <c r="A75" s="47" t="s">
        <v>2985</v>
      </c>
      <c r="B75" s="47" t="s">
        <v>2986</v>
      </c>
      <c r="C75" s="56">
        <v>0</v>
      </c>
      <c r="D75" s="48">
        <v>0</v>
      </c>
      <c r="E75" s="48">
        <v>0</v>
      </c>
      <c r="F75" s="55" t="s">
        <v>20</v>
      </c>
      <c r="G75" s="55" t="s">
        <v>20</v>
      </c>
    </row>
    <row r="76" spans="1:7" ht="19.5" customHeight="1">
      <c r="A76" s="47" t="s">
        <v>2987</v>
      </c>
      <c r="B76" s="47" t="s">
        <v>2988</v>
      </c>
      <c r="C76" s="54">
        <v>34200</v>
      </c>
      <c r="D76" s="54">
        <v>48742</v>
      </c>
      <c r="E76" s="54">
        <v>16958</v>
      </c>
      <c r="F76" s="55">
        <v>0.496</v>
      </c>
      <c r="G76" s="55">
        <v>0.348</v>
      </c>
    </row>
    <row r="77" spans="1:7" ht="19.5" customHeight="1">
      <c r="A77" s="47" t="s">
        <v>2989</v>
      </c>
      <c r="B77" s="47" t="s">
        <v>2898</v>
      </c>
      <c r="C77" s="56">
        <v>0</v>
      </c>
      <c r="D77" s="48">
        <v>0</v>
      </c>
      <c r="E77" s="48">
        <v>0</v>
      </c>
      <c r="F77" s="55" t="s">
        <v>20</v>
      </c>
      <c r="G77" s="55" t="s">
        <v>20</v>
      </c>
    </row>
    <row r="78" spans="1:7" ht="19.5" customHeight="1">
      <c r="A78" s="47" t="s">
        <v>2990</v>
      </c>
      <c r="B78" s="47" t="s">
        <v>2902</v>
      </c>
      <c r="C78" s="56">
        <v>0</v>
      </c>
      <c r="D78" s="48">
        <v>0</v>
      </c>
      <c r="E78" s="48">
        <v>0</v>
      </c>
      <c r="F78" s="55" t="s">
        <v>20</v>
      </c>
      <c r="G78" s="55" t="s">
        <v>20</v>
      </c>
    </row>
    <row r="79" spans="1:7" ht="19.5" customHeight="1">
      <c r="A79" s="47" t="s">
        <v>2991</v>
      </c>
      <c r="B79" s="47" t="s">
        <v>2992</v>
      </c>
      <c r="C79" s="56">
        <v>34200</v>
      </c>
      <c r="D79" s="48">
        <v>48742</v>
      </c>
      <c r="E79" s="48">
        <v>16958</v>
      </c>
      <c r="F79" s="55">
        <v>0.496</v>
      </c>
      <c r="G79" s="55">
        <v>0.348</v>
      </c>
    </row>
    <row r="80" spans="1:7" ht="19.5" customHeight="1">
      <c r="A80" s="47" t="s">
        <v>2993</v>
      </c>
      <c r="B80" s="47" t="s">
        <v>2994</v>
      </c>
      <c r="C80" s="54">
        <v>0</v>
      </c>
      <c r="D80" s="54">
        <v>0</v>
      </c>
      <c r="E80" s="54">
        <v>0</v>
      </c>
      <c r="F80" s="55" t="s">
        <v>20</v>
      </c>
      <c r="G80" s="55" t="s">
        <v>20</v>
      </c>
    </row>
    <row r="81" spans="1:7" ht="19.5" customHeight="1">
      <c r="A81" s="47" t="s">
        <v>2995</v>
      </c>
      <c r="B81" s="47" t="s">
        <v>2964</v>
      </c>
      <c r="C81" s="56">
        <v>0</v>
      </c>
      <c r="D81" s="48">
        <v>0</v>
      </c>
      <c r="E81" s="48">
        <v>0</v>
      </c>
      <c r="F81" s="55" t="s">
        <v>20</v>
      </c>
      <c r="G81" s="55" t="s">
        <v>20</v>
      </c>
    </row>
    <row r="82" spans="1:7" ht="19.5" customHeight="1">
      <c r="A82" s="47" t="s">
        <v>2996</v>
      </c>
      <c r="B82" s="47" t="s">
        <v>2966</v>
      </c>
      <c r="C82" s="56">
        <v>0</v>
      </c>
      <c r="D82" s="48">
        <v>0</v>
      </c>
      <c r="E82" s="48">
        <v>0</v>
      </c>
      <c r="F82" s="55" t="s">
        <v>20</v>
      </c>
      <c r="G82" s="55" t="s">
        <v>20</v>
      </c>
    </row>
    <row r="83" spans="1:7" ht="19.5" customHeight="1">
      <c r="A83" s="47" t="s">
        <v>2997</v>
      </c>
      <c r="B83" s="47" t="s">
        <v>2968</v>
      </c>
      <c r="C83" s="56">
        <v>0</v>
      </c>
      <c r="D83" s="48">
        <v>0</v>
      </c>
      <c r="E83" s="48">
        <v>0</v>
      </c>
      <c r="F83" s="55" t="s">
        <v>20</v>
      </c>
      <c r="G83" s="55" t="s">
        <v>20</v>
      </c>
    </row>
    <row r="84" spans="1:7" ht="19.5" customHeight="1">
      <c r="A84" s="47" t="s">
        <v>2998</v>
      </c>
      <c r="B84" s="47" t="s">
        <v>2970</v>
      </c>
      <c r="C84" s="56">
        <v>0</v>
      </c>
      <c r="D84" s="48">
        <v>0</v>
      </c>
      <c r="E84" s="48">
        <v>0</v>
      </c>
      <c r="F84" s="55" t="s">
        <v>20</v>
      </c>
      <c r="G84" s="55" t="s">
        <v>20</v>
      </c>
    </row>
    <row r="85" spans="1:7" ht="19.5" customHeight="1">
      <c r="A85" s="47" t="s">
        <v>2999</v>
      </c>
      <c r="B85" s="47" t="s">
        <v>3000</v>
      </c>
      <c r="C85" s="56">
        <v>0</v>
      </c>
      <c r="D85" s="48">
        <v>0</v>
      </c>
      <c r="E85" s="48">
        <v>0</v>
      </c>
      <c r="F85" s="55" t="s">
        <v>20</v>
      </c>
      <c r="G85" s="55" t="s">
        <v>20</v>
      </c>
    </row>
    <row r="86" spans="1:7" ht="19.5" customHeight="1">
      <c r="A86" s="47" t="s">
        <v>3001</v>
      </c>
      <c r="B86" s="47" t="s">
        <v>3002</v>
      </c>
      <c r="C86" s="54">
        <v>0</v>
      </c>
      <c r="D86" s="54">
        <v>0</v>
      </c>
      <c r="E86" s="54">
        <v>0</v>
      </c>
      <c r="F86" s="55" t="s">
        <v>20</v>
      </c>
      <c r="G86" s="55" t="s">
        <v>20</v>
      </c>
    </row>
    <row r="87" spans="1:7" ht="19.5" customHeight="1">
      <c r="A87" s="47" t="s">
        <v>3003</v>
      </c>
      <c r="B87" s="47" t="s">
        <v>2976</v>
      </c>
      <c r="C87" s="56">
        <v>0</v>
      </c>
      <c r="D87" s="48">
        <v>0</v>
      </c>
      <c r="E87" s="48">
        <v>0</v>
      </c>
      <c r="F87" s="55" t="s">
        <v>20</v>
      </c>
      <c r="G87" s="55" t="s">
        <v>20</v>
      </c>
    </row>
    <row r="88" spans="1:7" ht="19.5" customHeight="1">
      <c r="A88" s="47" t="s">
        <v>3004</v>
      </c>
      <c r="B88" s="47" t="s">
        <v>3005</v>
      </c>
      <c r="C88" s="56">
        <v>0</v>
      </c>
      <c r="D88" s="48">
        <v>0</v>
      </c>
      <c r="E88" s="48">
        <v>0</v>
      </c>
      <c r="F88" s="55" t="s">
        <v>20</v>
      </c>
      <c r="G88" s="55" t="s">
        <v>20</v>
      </c>
    </row>
    <row r="89" spans="1:7" ht="19.5" customHeight="1">
      <c r="A89" s="47" t="s">
        <v>3006</v>
      </c>
      <c r="B89" s="47" t="s">
        <v>3007</v>
      </c>
      <c r="C89" s="54">
        <v>0</v>
      </c>
      <c r="D89" s="54">
        <v>0</v>
      </c>
      <c r="E89" s="54">
        <v>0</v>
      </c>
      <c r="F89" s="55" t="s">
        <v>20</v>
      </c>
      <c r="G89" s="55" t="s">
        <v>20</v>
      </c>
    </row>
    <row r="90" spans="1:7" ht="19.5" customHeight="1">
      <c r="A90" s="47" t="s">
        <v>3008</v>
      </c>
      <c r="B90" s="57" t="s">
        <v>2898</v>
      </c>
      <c r="C90" s="56">
        <v>0</v>
      </c>
      <c r="D90" s="48">
        <v>0</v>
      </c>
      <c r="E90" s="48">
        <v>0</v>
      </c>
      <c r="F90" s="55" t="s">
        <v>20</v>
      </c>
      <c r="G90" s="55" t="s">
        <v>20</v>
      </c>
    </row>
    <row r="91" spans="1:7" ht="19.5" customHeight="1">
      <c r="A91" s="47" t="s">
        <v>3009</v>
      </c>
      <c r="B91" s="57" t="s">
        <v>2902</v>
      </c>
      <c r="C91" s="56">
        <v>0</v>
      </c>
      <c r="D91" s="48">
        <v>0</v>
      </c>
      <c r="E91" s="48">
        <v>0</v>
      </c>
      <c r="F91" s="55" t="s">
        <v>20</v>
      </c>
      <c r="G91" s="55" t="s">
        <v>20</v>
      </c>
    </row>
    <row r="92" spans="1:7" ht="19.5" customHeight="1">
      <c r="A92" s="47" t="s">
        <v>3010</v>
      </c>
      <c r="B92" s="57" t="s">
        <v>2906</v>
      </c>
      <c r="C92" s="56">
        <v>0</v>
      </c>
      <c r="D92" s="48">
        <v>0</v>
      </c>
      <c r="E92" s="48">
        <v>0</v>
      </c>
      <c r="F92" s="55" t="s">
        <v>20</v>
      </c>
      <c r="G92" s="55" t="s">
        <v>20</v>
      </c>
    </row>
    <row r="93" spans="1:7" ht="19.5" customHeight="1">
      <c r="A93" s="47" t="s">
        <v>3011</v>
      </c>
      <c r="B93" s="47" t="s">
        <v>2910</v>
      </c>
      <c r="C93" s="56">
        <v>0</v>
      </c>
      <c r="D93" s="48">
        <v>0</v>
      </c>
      <c r="E93" s="48">
        <v>0</v>
      </c>
      <c r="F93" s="55" t="s">
        <v>20</v>
      </c>
      <c r="G93" s="55" t="s">
        <v>20</v>
      </c>
    </row>
    <row r="94" spans="1:7" ht="19.5" customHeight="1">
      <c r="A94" s="47" t="s">
        <v>3012</v>
      </c>
      <c r="B94" s="57" t="s">
        <v>2922</v>
      </c>
      <c r="C94" s="56">
        <v>0</v>
      </c>
      <c r="D94" s="48">
        <v>0</v>
      </c>
      <c r="E94" s="48">
        <v>0</v>
      </c>
      <c r="F94" s="55" t="s">
        <v>20</v>
      </c>
      <c r="G94" s="55" t="s">
        <v>20</v>
      </c>
    </row>
    <row r="95" spans="1:7" ht="19.5" customHeight="1">
      <c r="A95" s="47" t="s">
        <v>3013</v>
      </c>
      <c r="B95" s="57" t="s">
        <v>2930</v>
      </c>
      <c r="C95" s="56">
        <v>0</v>
      </c>
      <c r="D95" s="48">
        <v>0</v>
      </c>
      <c r="E95" s="48">
        <v>0</v>
      </c>
      <c r="F95" s="55" t="s">
        <v>20</v>
      </c>
      <c r="G95" s="55" t="s">
        <v>20</v>
      </c>
    </row>
    <row r="96" spans="1:7" ht="19.5" customHeight="1">
      <c r="A96" s="47" t="s">
        <v>3014</v>
      </c>
      <c r="B96" s="57" t="s">
        <v>2934</v>
      </c>
      <c r="C96" s="56">
        <v>0</v>
      </c>
      <c r="D96" s="48">
        <v>0</v>
      </c>
      <c r="E96" s="48">
        <v>0</v>
      </c>
      <c r="F96" s="55" t="s">
        <v>20</v>
      </c>
      <c r="G96" s="55" t="s">
        <v>20</v>
      </c>
    </row>
    <row r="97" spans="1:7" ht="19.5" customHeight="1">
      <c r="A97" s="47" t="s">
        <v>3015</v>
      </c>
      <c r="B97" s="47" t="s">
        <v>3016</v>
      </c>
      <c r="C97" s="56">
        <v>0</v>
      </c>
      <c r="D97" s="48">
        <v>0</v>
      </c>
      <c r="E97" s="48">
        <v>0</v>
      </c>
      <c r="F97" s="55" t="s">
        <v>20</v>
      </c>
      <c r="G97" s="55" t="s">
        <v>20</v>
      </c>
    </row>
    <row r="98" spans="1:7" ht="19.5" customHeight="1">
      <c r="A98" s="47" t="s">
        <v>353</v>
      </c>
      <c r="B98" s="57" t="s">
        <v>354</v>
      </c>
      <c r="C98" s="54">
        <v>856</v>
      </c>
      <c r="D98" s="54">
        <v>420</v>
      </c>
      <c r="E98" s="54">
        <v>1616</v>
      </c>
      <c r="F98" s="55">
        <v>1.888</v>
      </c>
      <c r="G98" s="55">
        <v>3.848</v>
      </c>
    </row>
    <row r="99" spans="1:7" ht="19.5" customHeight="1">
      <c r="A99" s="47" t="s">
        <v>3017</v>
      </c>
      <c r="B99" s="57" t="s">
        <v>3018</v>
      </c>
      <c r="C99" s="54">
        <v>185</v>
      </c>
      <c r="D99" s="54">
        <v>39</v>
      </c>
      <c r="E99" s="54">
        <v>1613</v>
      </c>
      <c r="F99" s="55">
        <v>8.719</v>
      </c>
      <c r="G99" s="55">
        <v>41.359</v>
      </c>
    </row>
    <row r="100" spans="1:7" ht="19.5" customHeight="1">
      <c r="A100" s="47" t="s">
        <v>3019</v>
      </c>
      <c r="B100" s="57" t="s">
        <v>3020</v>
      </c>
      <c r="C100" s="56">
        <v>33</v>
      </c>
      <c r="D100" s="48">
        <v>4</v>
      </c>
      <c r="E100" s="48">
        <v>1275</v>
      </c>
      <c r="F100" s="55">
        <v>38.636</v>
      </c>
      <c r="G100" s="55">
        <v>318.75</v>
      </c>
    </row>
    <row r="101" spans="1:7" ht="19.5" customHeight="1">
      <c r="A101" s="47" t="s">
        <v>3021</v>
      </c>
      <c r="B101" s="57" t="s">
        <v>3022</v>
      </c>
      <c r="C101" s="56">
        <v>152</v>
      </c>
      <c r="D101" s="48">
        <v>35</v>
      </c>
      <c r="E101" s="48">
        <v>338</v>
      </c>
      <c r="F101" s="55">
        <v>2.224</v>
      </c>
      <c r="G101" s="55">
        <v>9.657</v>
      </c>
    </row>
    <row r="102" spans="1:7" ht="19.5" customHeight="1">
      <c r="A102" s="47" t="s">
        <v>3023</v>
      </c>
      <c r="B102" s="57" t="s">
        <v>3024</v>
      </c>
      <c r="C102" s="56">
        <v>0</v>
      </c>
      <c r="D102" s="48">
        <v>0</v>
      </c>
      <c r="E102" s="48">
        <v>0</v>
      </c>
      <c r="F102" s="55" t="s">
        <v>20</v>
      </c>
      <c r="G102" s="55" t="s">
        <v>20</v>
      </c>
    </row>
    <row r="103" spans="1:7" ht="19.5" customHeight="1">
      <c r="A103" s="47" t="s">
        <v>3025</v>
      </c>
      <c r="B103" s="47" t="s">
        <v>3026</v>
      </c>
      <c r="C103" s="56">
        <v>0</v>
      </c>
      <c r="D103" s="48">
        <v>0</v>
      </c>
      <c r="E103" s="48">
        <v>0</v>
      </c>
      <c r="F103" s="55" t="s">
        <v>20</v>
      </c>
      <c r="G103" s="55" t="s">
        <v>20</v>
      </c>
    </row>
    <row r="104" spans="1:7" ht="19.5" customHeight="1">
      <c r="A104" s="47" t="s">
        <v>3027</v>
      </c>
      <c r="B104" s="57" t="s">
        <v>3028</v>
      </c>
      <c r="C104" s="54">
        <v>0</v>
      </c>
      <c r="D104" s="54">
        <v>0</v>
      </c>
      <c r="E104" s="54">
        <v>0</v>
      </c>
      <c r="F104" s="55" t="s">
        <v>20</v>
      </c>
      <c r="G104" s="55" t="s">
        <v>20</v>
      </c>
    </row>
    <row r="105" spans="1:7" ht="19.5" customHeight="1">
      <c r="A105" s="47" t="s">
        <v>3029</v>
      </c>
      <c r="B105" s="57" t="s">
        <v>3020</v>
      </c>
      <c r="C105" s="56">
        <v>0</v>
      </c>
      <c r="D105" s="48">
        <v>0</v>
      </c>
      <c r="E105" s="48">
        <v>0</v>
      </c>
      <c r="F105" s="55" t="s">
        <v>20</v>
      </c>
      <c r="G105" s="55" t="s">
        <v>20</v>
      </c>
    </row>
    <row r="106" spans="1:7" ht="19.5" customHeight="1">
      <c r="A106" s="47" t="s">
        <v>3030</v>
      </c>
      <c r="B106" s="57" t="s">
        <v>3022</v>
      </c>
      <c r="C106" s="56">
        <v>0</v>
      </c>
      <c r="D106" s="48">
        <v>0</v>
      </c>
      <c r="E106" s="48">
        <v>0</v>
      </c>
      <c r="F106" s="55" t="s">
        <v>20</v>
      </c>
      <c r="G106" s="55" t="s">
        <v>20</v>
      </c>
    </row>
    <row r="107" spans="1:7" ht="19.5" customHeight="1">
      <c r="A107" s="47" t="s">
        <v>3031</v>
      </c>
      <c r="B107" s="57" t="s">
        <v>3032</v>
      </c>
      <c r="C107" s="56">
        <v>0</v>
      </c>
      <c r="D107" s="48">
        <v>0</v>
      </c>
      <c r="E107" s="48">
        <v>0</v>
      </c>
      <c r="F107" s="55" t="s">
        <v>20</v>
      </c>
      <c r="G107" s="55" t="s">
        <v>20</v>
      </c>
    </row>
    <row r="108" spans="1:7" ht="19.5" customHeight="1">
      <c r="A108" s="47" t="s">
        <v>3033</v>
      </c>
      <c r="B108" s="57" t="s">
        <v>3034</v>
      </c>
      <c r="C108" s="56">
        <v>0</v>
      </c>
      <c r="D108" s="48">
        <v>0</v>
      </c>
      <c r="E108" s="48">
        <v>0</v>
      </c>
      <c r="F108" s="55" t="s">
        <v>20</v>
      </c>
      <c r="G108" s="55" t="s">
        <v>20</v>
      </c>
    </row>
    <row r="109" spans="1:7" ht="19.5" customHeight="1">
      <c r="A109" s="47" t="s">
        <v>3035</v>
      </c>
      <c r="B109" s="57" t="s">
        <v>3036</v>
      </c>
      <c r="C109" s="54">
        <v>0</v>
      </c>
      <c r="D109" s="54">
        <v>0</v>
      </c>
      <c r="E109" s="54">
        <v>0</v>
      </c>
      <c r="F109" s="55" t="s">
        <v>20</v>
      </c>
      <c r="G109" s="55" t="s">
        <v>20</v>
      </c>
    </row>
    <row r="110" spans="1:7" ht="19.5" customHeight="1">
      <c r="A110" s="47" t="s">
        <v>3037</v>
      </c>
      <c r="B110" s="57" t="s">
        <v>2059</v>
      </c>
      <c r="C110" s="56">
        <v>0</v>
      </c>
      <c r="D110" s="48">
        <v>0</v>
      </c>
      <c r="E110" s="48">
        <v>0</v>
      </c>
      <c r="F110" s="55" t="s">
        <v>20</v>
      </c>
      <c r="G110" s="55" t="s">
        <v>20</v>
      </c>
    </row>
    <row r="111" spans="1:7" ht="19.5" customHeight="1">
      <c r="A111" s="47" t="s">
        <v>3038</v>
      </c>
      <c r="B111" s="57" t="s">
        <v>3039</v>
      </c>
      <c r="C111" s="56">
        <v>0</v>
      </c>
      <c r="D111" s="48">
        <v>0</v>
      </c>
      <c r="E111" s="48">
        <v>0</v>
      </c>
      <c r="F111" s="55" t="s">
        <v>20</v>
      </c>
      <c r="G111" s="55" t="s">
        <v>20</v>
      </c>
    </row>
    <row r="112" spans="1:7" ht="19.5" customHeight="1">
      <c r="A112" s="47" t="s">
        <v>3040</v>
      </c>
      <c r="B112" s="57" t="s">
        <v>3041</v>
      </c>
      <c r="C112" s="56">
        <v>0</v>
      </c>
      <c r="D112" s="48">
        <v>0</v>
      </c>
      <c r="E112" s="48">
        <v>0</v>
      </c>
      <c r="F112" s="55" t="s">
        <v>20</v>
      </c>
      <c r="G112" s="55" t="s">
        <v>20</v>
      </c>
    </row>
    <row r="113" spans="1:7" ht="19.5" customHeight="1">
      <c r="A113" s="47" t="s">
        <v>3042</v>
      </c>
      <c r="B113" s="57" t="s">
        <v>3043</v>
      </c>
      <c r="C113" s="56">
        <v>0</v>
      </c>
      <c r="D113" s="48">
        <v>0</v>
      </c>
      <c r="E113" s="48">
        <v>0</v>
      </c>
      <c r="F113" s="55" t="s">
        <v>20</v>
      </c>
      <c r="G113" s="55" t="s">
        <v>20</v>
      </c>
    </row>
    <row r="114" spans="1:7" ht="19.5" customHeight="1">
      <c r="A114" s="47" t="s">
        <v>3044</v>
      </c>
      <c r="B114" s="57" t="s">
        <v>3045</v>
      </c>
      <c r="C114" s="54">
        <v>0</v>
      </c>
      <c r="D114" s="54">
        <v>0</v>
      </c>
      <c r="E114" s="54">
        <v>0</v>
      </c>
      <c r="F114" s="55" t="s">
        <v>20</v>
      </c>
      <c r="G114" s="55" t="s">
        <v>20</v>
      </c>
    </row>
    <row r="115" spans="1:7" ht="19.5" customHeight="1">
      <c r="A115" s="47" t="s">
        <v>3046</v>
      </c>
      <c r="B115" s="47" t="s">
        <v>3020</v>
      </c>
      <c r="C115" s="56">
        <v>0</v>
      </c>
      <c r="D115" s="48">
        <v>0</v>
      </c>
      <c r="E115" s="48">
        <v>0</v>
      </c>
      <c r="F115" s="55" t="s">
        <v>20</v>
      </c>
      <c r="G115" s="55" t="s">
        <v>20</v>
      </c>
    </row>
    <row r="116" spans="1:7" ht="19.5" customHeight="1">
      <c r="A116" s="47" t="s">
        <v>3047</v>
      </c>
      <c r="B116" s="47" t="s">
        <v>3048</v>
      </c>
      <c r="C116" s="56">
        <v>0</v>
      </c>
      <c r="D116" s="48">
        <v>0</v>
      </c>
      <c r="E116" s="48">
        <v>0</v>
      </c>
      <c r="F116" s="55" t="s">
        <v>20</v>
      </c>
      <c r="G116" s="55" t="s">
        <v>20</v>
      </c>
    </row>
    <row r="117" spans="1:7" ht="19.5" customHeight="1">
      <c r="A117" s="47" t="s">
        <v>3049</v>
      </c>
      <c r="B117" s="47" t="s">
        <v>3050</v>
      </c>
      <c r="C117" s="54">
        <v>0</v>
      </c>
      <c r="D117" s="54">
        <v>0</v>
      </c>
      <c r="E117" s="54">
        <v>0</v>
      </c>
      <c r="F117" s="55" t="s">
        <v>20</v>
      </c>
      <c r="G117" s="55" t="s">
        <v>20</v>
      </c>
    </row>
    <row r="118" spans="1:7" ht="19.5" customHeight="1">
      <c r="A118" s="47" t="s">
        <v>3051</v>
      </c>
      <c r="B118" s="47" t="s">
        <v>2059</v>
      </c>
      <c r="C118" s="56">
        <v>0</v>
      </c>
      <c r="D118" s="48">
        <v>0</v>
      </c>
      <c r="E118" s="48">
        <v>0</v>
      </c>
      <c r="F118" s="55" t="s">
        <v>20</v>
      </c>
      <c r="G118" s="55" t="s">
        <v>20</v>
      </c>
    </row>
    <row r="119" spans="1:7" ht="19.5" customHeight="1">
      <c r="A119" s="47" t="s">
        <v>3052</v>
      </c>
      <c r="B119" s="47" t="s">
        <v>3053</v>
      </c>
      <c r="C119" s="56">
        <v>0</v>
      </c>
      <c r="D119" s="48">
        <v>0</v>
      </c>
      <c r="E119" s="48">
        <v>0</v>
      </c>
      <c r="F119" s="55" t="s">
        <v>20</v>
      </c>
      <c r="G119" s="55" t="s">
        <v>20</v>
      </c>
    </row>
    <row r="120" spans="1:7" ht="19.5" customHeight="1">
      <c r="A120" s="47" t="s">
        <v>3054</v>
      </c>
      <c r="B120" s="47" t="s">
        <v>3041</v>
      </c>
      <c r="C120" s="56">
        <v>0</v>
      </c>
      <c r="D120" s="48">
        <v>0</v>
      </c>
      <c r="E120" s="48">
        <v>0</v>
      </c>
      <c r="F120" s="55" t="s">
        <v>20</v>
      </c>
      <c r="G120" s="55" t="s">
        <v>20</v>
      </c>
    </row>
    <row r="121" spans="1:7" ht="19.5" customHeight="1">
      <c r="A121" s="47" t="s">
        <v>3055</v>
      </c>
      <c r="B121" s="47" t="s">
        <v>3056</v>
      </c>
      <c r="C121" s="56">
        <v>0</v>
      </c>
      <c r="D121" s="48">
        <v>0</v>
      </c>
      <c r="E121" s="48">
        <v>0</v>
      </c>
      <c r="F121" s="55" t="s">
        <v>20</v>
      </c>
      <c r="G121" s="55" t="s">
        <v>20</v>
      </c>
    </row>
    <row r="122" spans="1:7" ht="19.5" customHeight="1">
      <c r="A122" s="47" t="s">
        <v>3057</v>
      </c>
      <c r="B122" s="58" t="s">
        <v>3058</v>
      </c>
      <c r="C122" s="54">
        <v>671</v>
      </c>
      <c r="D122" s="54">
        <v>381</v>
      </c>
      <c r="E122" s="54">
        <v>3</v>
      </c>
      <c r="F122" s="55">
        <v>0.004</v>
      </c>
      <c r="G122" s="55">
        <v>0.008</v>
      </c>
    </row>
    <row r="123" spans="1:7" ht="19.5" customHeight="1">
      <c r="A123" s="173" t="s">
        <v>3059</v>
      </c>
      <c r="B123" s="58" t="s">
        <v>3060</v>
      </c>
      <c r="C123" s="56">
        <v>23</v>
      </c>
      <c r="D123" s="48">
        <v>230</v>
      </c>
      <c r="E123" s="48">
        <v>0</v>
      </c>
      <c r="F123" s="55">
        <v>0</v>
      </c>
      <c r="G123" s="55">
        <v>0</v>
      </c>
    </row>
    <row r="124" spans="1:7" ht="19.5" customHeight="1">
      <c r="A124" s="173" t="s">
        <v>3061</v>
      </c>
      <c r="B124" s="58" t="s">
        <v>3020</v>
      </c>
      <c r="C124" s="56">
        <v>648</v>
      </c>
      <c r="D124" s="48">
        <v>151</v>
      </c>
      <c r="E124" s="48">
        <v>3</v>
      </c>
      <c r="F124" s="55">
        <v>0.005</v>
      </c>
      <c r="G124" s="55">
        <v>0.02</v>
      </c>
    </row>
    <row r="125" spans="1:7" ht="19.5" customHeight="1">
      <c r="A125" s="173" t="s">
        <v>3062</v>
      </c>
      <c r="B125" s="58" t="s">
        <v>3063</v>
      </c>
      <c r="C125" s="56">
        <v>0</v>
      </c>
      <c r="D125" s="48">
        <v>0</v>
      </c>
      <c r="E125" s="48">
        <v>0</v>
      </c>
      <c r="F125" s="55" t="s">
        <v>20</v>
      </c>
      <c r="G125" s="55" t="s">
        <v>20</v>
      </c>
    </row>
    <row r="126" spans="1:7" ht="19.5" customHeight="1">
      <c r="A126" s="173" t="s">
        <v>3064</v>
      </c>
      <c r="B126" s="58" t="s">
        <v>3065</v>
      </c>
      <c r="C126" s="54">
        <v>0</v>
      </c>
      <c r="D126" s="54">
        <v>0</v>
      </c>
      <c r="E126" s="54">
        <v>0</v>
      </c>
      <c r="F126" s="55" t="s">
        <v>20</v>
      </c>
      <c r="G126" s="55" t="s">
        <v>20</v>
      </c>
    </row>
    <row r="127" spans="1:7" ht="19.5" customHeight="1">
      <c r="A127" s="173" t="s">
        <v>3066</v>
      </c>
      <c r="B127" s="58" t="s">
        <v>3060</v>
      </c>
      <c r="C127" s="56">
        <v>0</v>
      </c>
      <c r="D127" s="48">
        <v>0</v>
      </c>
      <c r="E127" s="48">
        <v>0</v>
      </c>
      <c r="F127" s="55" t="s">
        <v>20</v>
      </c>
      <c r="G127" s="55" t="s">
        <v>20</v>
      </c>
    </row>
    <row r="128" spans="1:7" ht="19.5" customHeight="1">
      <c r="A128" s="173" t="s">
        <v>3067</v>
      </c>
      <c r="B128" s="58" t="s">
        <v>3020</v>
      </c>
      <c r="C128" s="56">
        <v>0</v>
      </c>
      <c r="D128" s="48">
        <v>0</v>
      </c>
      <c r="E128" s="48">
        <v>0</v>
      </c>
      <c r="F128" s="55" t="s">
        <v>20</v>
      </c>
      <c r="G128" s="55" t="s">
        <v>20</v>
      </c>
    </row>
    <row r="129" spans="1:7" ht="19.5" customHeight="1">
      <c r="A129" s="173" t="s">
        <v>3068</v>
      </c>
      <c r="B129" s="58" t="s">
        <v>3069</v>
      </c>
      <c r="C129" s="56">
        <v>0</v>
      </c>
      <c r="D129" s="48">
        <v>0</v>
      </c>
      <c r="E129" s="48">
        <v>0</v>
      </c>
      <c r="F129" s="55" t="s">
        <v>20</v>
      </c>
      <c r="G129" s="55" t="s">
        <v>20</v>
      </c>
    </row>
    <row r="130" spans="1:7" ht="19.5" customHeight="1">
      <c r="A130" s="173" t="s">
        <v>3070</v>
      </c>
      <c r="B130" s="58" t="s">
        <v>3071</v>
      </c>
      <c r="C130" s="54">
        <v>0</v>
      </c>
      <c r="D130" s="54">
        <v>0</v>
      </c>
      <c r="E130" s="54">
        <v>0</v>
      </c>
      <c r="F130" s="55" t="s">
        <v>20</v>
      </c>
      <c r="G130" s="55" t="s">
        <v>20</v>
      </c>
    </row>
    <row r="131" spans="1:7" ht="19.5" customHeight="1">
      <c r="A131" s="173" t="s">
        <v>3072</v>
      </c>
      <c r="B131" s="58" t="s">
        <v>3020</v>
      </c>
      <c r="C131" s="56">
        <v>0</v>
      </c>
      <c r="D131" s="48">
        <v>0</v>
      </c>
      <c r="E131" s="48">
        <v>0</v>
      </c>
      <c r="F131" s="55" t="s">
        <v>20</v>
      </c>
      <c r="G131" s="55" t="s">
        <v>20</v>
      </c>
    </row>
    <row r="132" spans="1:7" ht="19.5" customHeight="1">
      <c r="A132" s="173" t="s">
        <v>3073</v>
      </c>
      <c r="B132" s="58" t="s">
        <v>3074</v>
      </c>
      <c r="C132" s="56">
        <v>0</v>
      </c>
      <c r="D132" s="48">
        <v>0</v>
      </c>
      <c r="E132" s="48">
        <v>0</v>
      </c>
      <c r="F132" s="55" t="s">
        <v>20</v>
      </c>
      <c r="G132" s="55" t="s">
        <v>20</v>
      </c>
    </row>
    <row r="133" spans="1:7" ht="19.5" customHeight="1">
      <c r="A133" s="47" t="s">
        <v>355</v>
      </c>
      <c r="B133" s="47" t="s">
        <v>356</v>
      </c>
      <c r="C133" s="54">
        <v>0</v>
      </c>
      <c r="D133" s="54">
        <v>0</v>
      </c>
      <c r="E133" s="54">
        <v>0</v>
      </c>
      <c r="F133" s="55" t="s">
        <v>20</v>
      </c>
      <c r="G133" s="55" t="s">
        <v>20</v>
      </c>
    </row>
    <row r="134" spans="1:7" ht="19.5" customHeight="1">
      <c r="A134" s="47" t="s">
        <v>3075</v>
      </c>
      <c r="B134" s="47" t="s">
        <v>3076</v>
      </c>
      <c r="C134" s="54">
        <v>0</v>
      </c>
      <c r="D134" s="54">
        <v>0</v>
      </c>
      <c r="E134" s="54">
        <v>0</v>
      </c>
      <c r="F134" s="55" t="s">
        <v>20</v>
      </c>
      <c r="G134" s="55" t="s">
        <v>20</v>
      </c>
    </row>
    <row r="135" spans="1:7" ht="19.5" customHeight="1">
      <c r="A135" s="47" t="s">
        <v>3077</v>
      </c>
      <c r="B135" s="47" t="s">
        <v>2113</v>
      </c>
      <c r="C135" s="56">
        <v>0</v>
      </c>
      <c r="D135" s="48">
        <v>0</v>
      </c>
      <c r="E135" s="48">
        <v>0</v>
      </c>
      <c r="F135" s="55" t="s">
        <v>20</v>
      </c>
      <c r="G135" s="55" t="s">
        <v>20</v>
      </c>
    </row>
    <row r="136" spans="1:7" ht="19.5" customHeight="1">
      <c r="A136" s="47" t="s">
        <v>3078</v>
      </c>
      <c r="B136" s="47" t="s">
        <v>2115</v>
      </c>
      <c r="C136" s="56">
        <v>0</v>
      </c>
      <c r="D136" s="48">
        <v>0</v>
      </c>
      <c r="E136" s="48">
        <v>0</v>
      </c>
      <c r="F136" s="55" t="s">
        <v>20</v>
      </c>
      <c r="G136" s="55" t="s">
        <v>20</v>
      </c>
    </row>
    <row r="137" spans="1:7" ht="19.5" customHeight="1">
      <c r="A137" s="47" t="s">
        <v>3079</v>
      </c>
      <c r="B137" s="47" t="s">
        <v>3080</v>
      </c>
      <c r="C137" s="56">
        <v>0</v>
      </c>
      <c r="D137" s="48">
        <v>0</v>
      </c>
      <c r="E137" s="48">
        <v>0</v>
      </c>
      <c r="F137" s="55" t="s">
        <v>20</v>
      </c>
      <c r="G137" s="55" t="s">
        <v>20</v>
      </c>
    </row>
    <row r="138" spans="1:7" ht="19.5" customHeight="1">
      <c r="A138" s="47" t="s">
        <v>3081</v>
      </c>
      <c r="B138" s="47" t="s">
        <v>3082</v>
      </c>
      <c r="C138" s="56">
        <v>0</v>
      </c>
      <c r="D138" s="48">
        <v>0</v>
      </c>
      <c r="E138" s="48">
        <v>0</v>
      </c>
      <c r="F138" s="55" t="s">
        <v>20</v>
      </c>
      <c r="G138" s="55" t="s">
        <v>20</v>
      </c>
    </row>
    <row r="139" spans="1:7" ht="19.5" customHeight="1">
      <c r="A139" s="47" t="s">
        <v>3083</v>
      </c>
      <c r="B139" s="47" t="s">
        <v>3084</v>
      </c>
      <c r="C139" s="54">
        <v>0</v>
      </c>
      <c r="D139" s="54">
        <v>0</v>
      </c>
      <c r="E139" s="54">
        <v>0</v>
      </c>
      <c r="F139" s="55" t="s">
        <v>20</v>
      </c>
      <c r="G139" s="55" t="s">
        <v>20</v>
      </c>
    </row>
    <row r="140" spans="1:7" ht="19.5" customHeight="1">
      <c r="A140" s="47" t="s">
        <v>3085</v>
      </c>
      <c r="B140" s="47" t="s">
        <v>3080</v>
      </c>
      <c r="C140" s="56">
        <v>0</v>
      </c>
      <c r="D140" s="48">
        <v>0</v>
      </c>
      <c r="E140" s="48">
        <v>0</v>
      </c>
      <c r="F140" s="55" t="s">
        <v>20</v>
      </c>
      <c r="G140" s="55" t="s">
        <v>20</v>
      </c>
    </row>
    <row r="141" spans="1:7" ht="19.5" customHeight="1">
      <c r="A141" s="47" t="s">
        <v>3086</v>
      </c>
      <c r="B141" s="47" t="s">
        <v>3087</v>
      </c>
      <c r="C141" s="56">
        <v>0</v>
      </c>
      <c r="D141" s="48">
        <v>0</v>
      </c>
      <c r="E141" s="48">
        <v>0</v>
      </c>
      <c r="F141" s="55" t="s">
        <v>20</v>
      </c>
      <c r="G141" s="55" t="s">
        <v>20</v>
      </c>
    </row>
    <row r="142" spans="1:7" ht="19.5" customHeight="1">
      <c r="A142" s="47" t="s">
        <v>3088</v>
      </c>
      <c r="B142" s="47" t="s">
        <v>3089</v>
      </c>
      <c r="C142" s="56">
        <v>0</v>
      </c>
      <c r="D142" s="48">
        <v>0</v>
      </c>
      <c r="E142" s="48">
        <v>0</v>
      </c>
      <c r="F142" s="55" t="s">
        <v>20</v>
      </c>
      <c r="G142" s="55" t="s">
        <v>20</v>
      </c>
    </row>
    <row r="143" spans="1:7" ht="19.5" customHeight="1">
      <c r="A143" s="47" t="s">
        <v>3090</v>
      </c>
      <c r="B143" s="47" t="s">
        <v>3091</v>
      </c>
      <c r="C143" s="56">
        <v>0</v>
      </c>
      <c r="D143" s="48">
        <v>0</v>
      </c>
      <c r="E143" s="48">
        <v>0</v>
      </c>
      <c r="F143" s="55" t="s">
        <v>20</v>
      </c>
      <c r="G143" s="55" t="s">
        <v>20</v>
      </c>
    </row>
    <row r="144" spans="1:7" ht="19.5" customHeight="1">
      <c r="A144" s="47" t="s">
        <v>3092</v>
      </c>
      <c r="B144" s="47" t="s">
        <v>3093</v>
      </c>
      <c r="C144" s="54">
        <v>0</v>
      </c>
      <c r="D144" s="54">
        <v>0</v>
      </c>
      <c r="E144" s="54">
        <v>0</v>
      </c>
      <c r="F144" s="55" t="s">
        <v>20</v>
      </c>
      <c r="G144" s="55" t="s">
        <v>20</v>
      </c>
    </row>
    <row r="145" spans="1:7" ht="19.5" customHeight="1">
      <c r="A145" s="47" t="s">
        <v>3094</v>
      </c>
      <c r="B145" s="47" t="s">
        <v>3095</v>
      </c>
      <c r="C145" s="56">
        <v>0</v>
      </c>
      <c r="D145" s="48">
        <v>0</v>
      </c>
      <c r="E145" s="48">
        <v>0</v>
      </c>
      <c r="F145" s="55" t="s">
        <v>20</v>
      </c>
      <c r="G145" s="55" t="s">
        <v>20</v>
      </c>
    </row>
    <row r="146" spans="1:7" ht="19.5" customHeight="1">
      <c r="A146" s="47" t="s">
        <v>3096</v>
      </c>
      <c r="B146" s="47" t="s">
        <v>3097</v>
      </c>
      <c r="C146" s="56">
        <v>0</v>
      </c>
      <c r="D146" s="48">
        <v>0</v>
      </c>
      <c r="E146" s="48">
        <v>0</v>
      </c>
      <c r="F146" s="55" t="s">
        <v>20</v>
      </c>
      <c r="G146" s="55" t="s">
        <v>20</v>
      </c>
    </row>
    <row r="147" spans="1:7" ht="19.5" customHeight="1">
      <c r="A147" s="47" t="s">
        <v>3098</v>
      </c>
      <c r="B147" s="47" t="s">
        <v>3099</v>
      </c>
      <c r="C147" s="56">
        <v>0</v>
      </c>
      <c r="D147" s="48">
        <v>0</v>
      </c>
      <c r="E147" s="48">
        <v>0</v>
      </c>
      <c r="F147" s="55" t="s">
        <v>20</v>
      </c>
      <c r="G147" s="55" t="s">
        <v>20</v>
      </c>
    </row>
    <row r="148" spans="1:7" ht="19.5" customHeight="1">
      <c r="A148" s="47" t="s">
        <v>3100</v>
      </c>
      <c r="B148" s="47" t="s">
        <v>3101</v>
      </c>
      <c r="C148" s="56">
        <v>0</v>
      </c>
      <c r="D148" s="48">
        <v>0</v>
      </c>
      <c r="E148" s="48">
        <v>0</v>
      </c>
      <c r="F148" s="55" t="s">
        <v>20</v>
      </c>
      <c r="G148" s="55" t="s">
        <v>20</v>
      </c>
    </row>
    <row r="149" spans="1:7" ht="19.5" customHeight="1">
      <c r="A149" s="47" t="s">
        <v>3102</v>
      </c>
      <c r="B149" s="47" t="s">
        <v>3103</v>
      </c>
      <c r="C149" s="56">
        <v>0</v>
      </c>
      <c r="D149" s="48">
        <v>0</v>
      </c>
      <c r="E149" s="48">
        <v>0</v>
      </c>
      <c r="F149" s="55" t="s">
        <v>20</v>
      </c>
      <c r="G149" s="55" t="s">
        <v>20</v>
      </c>
    </row>
    <row r="150" spans="1:7" ht="19.5" customHeight="1">
      <c r="A150" s="47" t="s">
        <v>3104</v>
      </c>
      <c r="B150" s="47" t="s">
        <v>3105</v>
      </c>
      <c r="C150" s="56">
        <v>0</v>
      </c>
      <c r="D150" s="48">
        <v>0</v>
      </c>
      <c r="E150" s="48">
        <v>0</v>
      </c>
      <c r="F150" s="55" t="s">
        <v>20</v>
      </c>
      <c r="G150" s="55" t="s">
        <v>20</v>
      </c>
    </row>
    <row r="151" spans="1:7" ht="19.5" customHeight="1">
      <c r="A151" s="47" t="s">
        <v>3106</v>
      </c>
      <c r="B151" s="47" t="s">
        <v>3107</v>
      </c>
      <c r="C151" s="56">
        <v>0</v>
      </c>
      <c r="D151" s="48">
        <v>0</v>
      </c>
      <c r="E151" s="48">
        <v>0</v>
      </c>
      <c r="F151" s="55" t="s">
        <v>20</v>
      </c>
      <c r="G151" s="55" t="s">
        <v>20</v>
      </c>
    </row>
    <row r="152" spans="1:7" ht="19.5" customHeight="1">
      <c r="A152" s="47" t="s">
        <v>3108</v>
      </c>
      <c r="B152" s="47" t="s">
        <v>3109</v>
      </c>
      <c r="C152" s="56">
        <v>0</v>
      </c>
      <c r="D152" s="48">
        <v>0</v>
      </c>
      <c r="E152" s="48">
        <v>0</v>
      </c>
      <c r="F152" s="55" t="s">
        <v>20</v>
      </c>
      <c r="G152" s="55" t="s">
        <v>20</v>
      </c>
    </row>
    <row r="153" spans="1:7" ht="19.5" customHeight="1">
      <c r="A153" s="47" t="s">
        <v>3110</v>
      </c>
      <c r="B153" s="47" t="s">
        <v>3111</v>
      </c>
      <c r="C153" s="54">
        <v>0</v>
      </c>
      <c r="D153" s="54">
        <v>0</v>
      </c>
      <c r="E153" s="54">
        <v>0</v>
      </c>
      <c r="F153" s="55" t="s">
        <v>20</v>
      </c>
      <c r="G153" s="55" t="s">
        <v>20</v>
      </c>
    </row>
    <row r="154" spans="1:7" ht="19.5" customHeight="1">
      <c r="A154" s="47" t="s">
        <v>3112</v>
      </c>
      <c r="B154" s="47" t="s">
        <v>3113</v>
      </c>
      <c r="C154" s="56">
        <v>0</v>
      </c>
      <c r="D154" s="48">
        <v>0</v>
      </c>
      <c r="E154" s="48">
        <v>0</v>
      </c>
      <c r="F154" s="55" t="s">
        <v>20</v>
      </c>
      <c r="G154" s="55" t="s">
        <v>20</v>
      </c>
    </row>
    <row r="155" spans="1:7" ht="19.5" customHeight="1">
      <c r="A155" s="47" t="s">
        <v>3114</v>
      </c>
      <c r="B155" s="47" t="s">
        <v>3115</v>
      </c>
      <c r="C155" s="56">
        <v>0</v>
      </c>
      <c r="D155" s="48">
        <v>0</v>
      </c>
      <c r="E155" s="48">
        <v>0</v>
      </c>
      <c r="F155" s="55" t="s">
        <v>20</v>
      </c>
      <c r="G155" s="55" t="s">
        <v>20</v>
      </c>
    </row>
    <row r="156" spans="1:7" ht="19.5" customHeight="1">
      <c r="A156" s="47" t="s">
        <v>3116</v>
      </c>
      <c r="B156" s="47" t="s">
        <v>3117</v>
      </c>
      <c r="C156" s="56">
        <v>0</v>
      </c>
      <c r="D156" s="48">
        <v>0</v>
      </c>
      <c r="E156" s="48">
        <v>0</v>
      </c>
      <c r="F156" s="55" t="s">
        <v>20</v>
      </c>
      <c r="G156" s="55" t="s">
        <v>20</v>
      </c>
    </row>
    <row r="157" spans="1:7" ht="19.5" customHeight="1">
      <c r="A157" s="47" t="s">
        <v>3118</v>
      </c>
      <c r="B157" s="47" t="s">
        <v>3119</v>
      </c>
      <c r="C157" s="56">
        <v>0</v>
      </c>
      <c r="D157" s="48">
        <v>0</v>
      </c>
      <c r="E157" s="48">
        <v>0</v>
      </c>
      <c r="F157" s="55" t="s">
        <v>20</v>
      </c>
      <c r="G157" s="55" t="s">
        <v>20</v>
      </c>
    </row>
    <row r="158" spans="1:7" ht="19.5" customHeight="1">
      <c r="A158" s="47" t="s">
        <v>3120</v>
      </c>
      <c r="B158" s="47" t="s">
        <v>3121</v>
      </c>
      <c r="C158" s="56">
        <v>0</v>
      </c>
      <c r="D158" s="48">
        <v>0</v>
      </c>
      <c r="E158" s="48">
        <v>0</v>
      </c>
      <c r="F158" s="55" t="s">
        <v>20</v>
      </c>
      <c r="G158" s="55" t="s">
        <v>20</v>
      </c>
    </row>
    <row r="159" spans="1:7" ht="19.5" customHeight="1">
      <c r="A159" s="47" t="s">
        <v>3122</v>
      </c>
      <c r="B159" s="47" t="s">
        <v>3123</v>
      </c>
      <c r="C159" s="56">
        <v>0</v>
      </c>
      <c r="D159" s="48">
        <v>0</v>
      </c>
      <c r="E159" s="48">
        <v>0</v>
      </c>
      <c r="F159" s="55" t="s">
        <v>20</v>
      </c>
      <c r="G159" s="55" t="s">
        <v>20</v>
      </c>
    </row>
    <row r="160" spans="1:7" ht="19.5" customHeight="1">
      <c r="A160" s="47" t="s">
        <v>3124</v>
      </c>
      <c r="B160" s="47" t="s">
        <v>3125</v>
      </c>
      <c r="C160" s="54">
        <v>0</v>
      </c>
      <c r="D160" s="54">
        <v>0</v>
      </c>
      <c r="E160" s="54">
        <v>0</v>
      </c>
      <c r="F160" s="55" t="s">
        <v>20</v>
      </c>
      <c r="G160" s="55" t="s">
        <v>20</v>
      </c>
    </row>
    <row r="161" spans="1:7" ht="19.5" customHeight="1">
      <c r="A161" s="47" t="s">
        <v>3126</v>
      </c>
      <c r="B161" s="47" t="s">
        <v>3127</v>
      </c>
      <c r="C161" s="56">
        <v>0</v>
      </c>
      <c r="D161" s="48">
        <v>0</v>
      </c>
      <c r="E161" s="48">
        <v>0</v>
      </c>
      <c r="F161" s="55" t="s">
        <v>20</v>
      </c>
      <c r="G161" s="55" t="s">
        <v>20</v>
      </c>
    </row>
    <row r="162" spans="1:7" ht="19.5" customHeight="1">
      <c r="A162" s="47" t="s">
        <v>3128</v>
      </c>
      <c r="B162" s="47" t="s">
        <v>2169</v>
      </c>
      <c r="C162" s="56">
        <v>0</v>
      </c>
      <c r="D162" s="48">
        <v>0</v>
      </c>
      <c r="E162" s="48">
        <v>0</v>
      </c>
      <c r="F162" s="55" t="s">
        <v>20</v>
      </c>
      <c r="G162" s="55" t="s">
        <v>20</v>
      </c>
    </row>
    <row r="163" spans="1:7" ht="19.5" customHeight="1">
      <c r="A163" s="47" t="s">
        <v>3129</v>
      </c>
      <c r="B163" s="47" t="s">
        <v>3130</v>
      </c>
      <c r="C163" s="56">
        <v>0</v>
      </c>
      <c r="D163" s="48">
        <v>0</v>
      </c>
      <c r="E163" s="48">
        <v>0</v>
      </c>
      <c r="F163" s="55" t="s">
        <v>20</v>
      </c>
      <c r="G163" s="55" t="s">
        <v>20</v>
      </c>
    </row>
    <row r="164" spans="1:7" ht="19.5" customHeight="1">
      <c r="A164" s="47" t="s">
        <v>3131</v>
      </c>
      <c r="B164" s="47" t="s">
        <v>3132</v>
      </c>
      <c r="C164" s="56">
        <v>0</v>
      </c>
      <c r="D164" s="48">
        <v>0</v>
      </c>
      <c r="E164" s="48">
        <v>0</v>
      </c>
      <c r="F164" s="55" t="s">
        <v>20</v>
      </c>
      <c r="G164" s="55" t="s">
        <v>20</v>
      </c>
    </row>
    <row r="165" spans="1:7" ht="19.5" customHeight="1">
      <c r="A165" s="47" t="s">
        <v>3133</v>
      </c>
      <c r="B165" s="47" t="s">
        <v>3134</v>
      </c>
      <c r="C165" s="56">
        <v>0</v>
      </c>
      <c r="D165" s="48">
        <v>0</v>
      </c>
      <c r="E165" s="48">
        <v>0</v>
      </c>
      <c r="F165" s="55" t="s">
        <v>20</v>
      </c>
      <c r="G165" s="55" t="s">
        <v>20</v>
      </c>
    </row>
    <row r="166" spans="1:7" ht="19.5" customHeight="1">
      <c r="A166" s="47" t="s">
        <v>3135</v>
      </c>
      <c r="B166" s="47" t="s">
        <v>3136</v>
      </c>
      <c r="C166" s="56">
        <v>0</v>
      </c>
      <c r="D166" s="48">
        <v>0</v>
      </c>
      <c r="E166" s="48">
        <v>0</v>
      </c>
      <c r="F166" s="55" t="s">
        <v>20</v>
      </c>
      <c r="G166" s="55" t="s">
        <v>20</v>
      </c>
    </row>
    <row r="167" spans="1:7" ht="19.5" customHeight="1">
      <c r="A167" s="47" t="s">
        <v>3137</v>
      </c>
      <c r="B167" s="47" t="s">
        <v>3138</v>
      </c>
      <c r="C167" s="56">
        <v>0</v>
      </c>
      <c r="D167" s="48">
        <v>0</v>
      </c>
      <c r="E167" s="48">
        <v>0</v>
      </c>
      <c r="F167" s="55" t="s">
        <v>20</v>
      </c>
      <c r="G167" s="55" t="s">
        <v>20</v>
      </c>
    </row>
    <row r="168" spans="1:7" ht="19.5" customHeight="1">
      <c r="A168" s="47" t="s">
        <v>3139</v>
      </c>
      <c r="B168" s="47" t="s">
        <v>3140</v>
      </c>
      <c r="C168" s="56">
        <v>0</v>
      </c>
      <c r="D168" s="48">
        <v>0</v>
      </c>
      <c r="E168" s="48">
        <v>0</v>
      </c>
      <c r="F168" s="55" t="s">
        <v>20</v>
      </c>
      <c r="G168" s="55" t="s">
        <v>20</v>
      </c>
    </row>
    <row r="169" spans="1:7" ht="19.5" customHeight="1">
      <c r="A169" s="47" t="s">
        <v>3141</v>
      </c>
      <c r="B169" s="47" t="s">
        <v>3142</v>
      </c>
      <c r="C169" s="56">
        <v>0</v>
      </c>
      <c r="D169" s="48">
        <v>0</v>
      </c>
      <c r="E169" s="48">
        <v>0</v>
      </c>
      <c r="F169" s="55" t="s">
        <v>20</v>
      </c>
      <c r="G169" s="55" t="s">
        <v>20</v>
      </c>
    </row>
    <row r="170" spans="1:7" ht="19.5" customHeight="1">
      <c r="A170" s="47" t="s">
        <v>3143</v>
      </c>
      <c r="B170" s="47" t="s">
        <v>3144</v>
      </c>
      <c r="C170" s="54">
        <v>0</v>
      </c>
      <c r="D170" s="54">
        <v>0</v>
      </c>
      <c r="E170" s="54">
        <v>0</v>
      </c>
      <c r="F170" s="55" t="s">
        <v>20</v>
      </c>
      <c r="G170" s="55" t="s">
        <v>20</v>
      </c>
    </row>
    <row r="171" spans="1:7" ht="19.5" customHeight="1">
      <c r="A171" s="47" t="s">
        <v>3145</v>
      </c>
      <c r="B171" s="47" t="s">
        <v>2113</v>
      </c>
      <c r="C171" s="56">
        <v>0</v>
      </c>
      <c r="D171" s="48">
        <v>0</v>
      </c>
      <c r="E171" s="48">
        <v>0</v>
      </c>
      <c r="F171" s="55" t="s">
        <v>20</v>
      </c>
      <c r="G171" s="55" t="s">
        <v>20</v>
      </c>
    </row>
    <row r="172" spans="1:7" ht="19.5" customHeight="1">
      <c r="A172" s="47" t="s">
        <v>3146</v>
      </c>
      <c r="B172" s="47" t="s">
        <v>3147</v>
      </c>
      <c r="C172" s="56">
        <v>0</v>
      </c>
      <c r="D172" s="48">
        <v>0</v>
      </c>
      <c r="E172" s="48">
        <v>0</v>
      </c>
      <c r="F172" s="55" t="s">
        <v>20</v>
      </c>
      <c r="G172" s="55" t="s">
        <v>20</v>
      </c>
    </row>
    <row r="173" spans="1:7" ht="19.5" customHeight="1">
      <c r="A173" s="47" t="s">
        <v>3148</v>
      </c>
      <c r="B173" s="47" t="s">
        <v>3149</v>
      </c>
      <c r="C173" s="54">
        <v>0</v>
      </c>
      <c r="D173" s="54">
        <v>0</v>
      </c>
      <c r="E173" s="54">
        <v>0</v>
      </c>
      <c r="F173" s="55" t="s">
        <v>20</v>
      </c>
      <c r="G173" s="55" t="s">
        <v>20</v>
      </c>
    </row>
    <row r="174" spans="1:7" ht="19.5" customHeight="1">
      <c r="A174" s="47" t="s">
        <v>3150</v>
      </c>
      <c r="B174" s="47" t="s">
        <v>2113</v>
      </c>
      <c r="C174" s="56">
        <v>0</v>
      </c>
      <c r="D174" s="48">
        <v>0</v>
      </c>
      <c r="E174" s="48">
        <v>0</v>
      </c>
      <c r="F174" s="55" t="s">
        <v>20</v>
      </c>
      <c r="G174" s="55" t="s">
        <v>20</v>
      </c>
    </row>
    <row r="175" spans="1:7" ht="19.5" customHeight="1">
      <c r="A175" s="47" t="s">
        <v>3151</v>
      </c>
      <c r="B175" s="47" t="s">
        <v>3152</v>
      </c>
      <c r="C175" s="56">
        <v>0</v>
      </c>
      <c r="D175" s="48">
        <v>0</v>
      </c>
      <c r="E175" s="48">
        <v>0</v>
      </c>
      <c r="F175" s="55" t="s">
        <v>20</v>
      </c>
      <c r="G175" s="55" t="s">
        <v>20</v>
      </c>
    </row>
    <row r="176" spans="1:7" ht="19.5" customHeight="1">
      <c r="A176" s="47" t="s">
        <v>3153</v>
      </c>
      <c r="B176" s="47" t="s">
        <v>3154</v>
      </c>
      <c r="C176" s="56">
        <v>0</v>
      </c>
      <c r="D176" s="48">
        <v>0</v>
      </c>
      <c r="E176" s="48">
        <v>0</v>
      </c>
      <c r="F176" s="55" t="s">
        <v>20</v>
      </c>
      <c r="G176" s="55" t="s">
        <v>20</v>
      </c>
    </row>
    <row r="177" spans="1:7" ht="19.5" customHeight="1">
      <c r="A177" s="47" t="s">
        <v>357</v>
      </c>
      <c r="B177" s="47" t="s">
        <v>358</v>
      </c>
      <c r="C177" s="54">
        <v>0</v>
      </c>
      <c r="D177" s="54">
        <v>0</v>
      </c>
      <c r="E177" s="54">
        <v>0</v>
      </c>
      <c r="F177" s="55" t="s">
        <v>20</v>
      </c>
      <c r="G177" s="55" t="s">
        <v>20</v>
      </c>
    </row>
    <row r="178" spans="1:7" ht="19.5" customHeight="1">
      <c r="A178" s="47" t="s">
        <v>3155</v>
      </c>
      <c r="B178" s="47" t="s">
        <v>3156</v>
      </c>
      <c r="C178" s="54">
        <v>0</v>
      </c>
      <c r="D178" s="54">
        <v>0</v>
      </c>
      <c r="E178" s="54">
        <v>0</v>
      </c>
      <c r="F178" s="55" t="s">
        <v>20</v>
      </c>
      <c r="G178" s="55" t="s">
        <v>20</v>
      </c>
    </row>
    <row r="179" spans="1:7" ht="19.5" customHeight="1">
      <c r="A179" s="47" t="s">
        <v>3157</v>
      </c>
      <c r="B179" s="47" t="s">
        <v>3158</v>
      </c>
      <c r="C179" s="56">
        <v>0</v>
      </c>
      <c r="D179" s="48">
        <v>0</v>
      </c>
      <c r="E179" s="48">
        <v>0</v>
      </c>
      <c r="F179" s="55" t="s">
        <v>20</v>
      </c>
      <c r="G179" s="55" t="s">
        <v>20</v>
      </c>
    </row>
    <row r="180" spans="1:7" ht="19.5" customHeight="1">
      <c r="A180" s="47" t="s">
        <v>3159</v>
      </c>
      <c r="B180" s="57" t="s">
        <v>3160</v>
      </c>
      <c r="C180" s="56">
        <v>0</v>
      </c>
      <c r="D180" s="48">
        <v>0</v>
      </c>
      <c r="E180" s="48">
        <v>0</v>
      </c>
      <c r="F180" s="55" t="s">
        <v>20</v>
      </c>
      <c r="G180" s="55" t="s">
        <v>20</v>
      </c>
    </row>
    <row r="181" spans="1:7" ht="19.5" customHeight="1">
      <c r="A181" s="47" t="s">
        <v>3161</v>
      </c>
      <c r="B181" s="57" t="s">
        <v>3162</v>
      </c>
      <c r="C181" s="56">
        <v>0</v>
      </c>
      <c r="D181" s="48">
        <v>0</v>
      </c>
      <c r="E181" s="48">
        <v>0</v>
      </c>
      <c r="F181" s="55" t="s">
        <v>20</v>
      </c>
      <c r="G181" s="55" t="s">
        <v>20</v>
      </c>
    </row>
    <row r="182" spans="1:7" ht="19.5" customHeight="1">
      <c r="A182" s="47" t="s">
        <v>361</v>
      </c>
      <c r="B182" s="47" t="s">
        <v>362</v>
      </c>
      <c r="C182" s="54">
        <v>0</v>
      </c>
      <c r="D182" s="54">
        <v>0</v>
      </c>
      <c r="E182" s="54">
        <v>0</v>
      </c>
      <c r="F182" s="55" t="s">
        <v>20</v>
      </c>
      <c r="G182" s="55" t="s">
        <v>20</v>
      </c>
    </row>
    <row r="183" spans="1:7" ht="19.5" customHeight="1">
      <c r="A183" s="173" t="s">
        <v>699</v>
      </c>
      <c r="B183" s="39" t="s">
        <v>700</v>
      </c>
      <c r="C183" s="54">
        <v>0</v>
      </c>
      <c r="D183" s="54">
        <v>0</v>
      </c>
      <c r="E183" s="54">
        <v>0</v>
      </c>
      <c r="F183" s="55" t="s">
        <v>20</v>
      </c>
      <c r="G183" s="55" t="s">
        <v>20</v>
      </c>
    </row>
    <row r="184" spans="1:7" ht="19.5" customHeight="1">
      <c r="A184" s="47" t="s">
        <v>3163</v>
      </c>
      <c r="B184" s="57" t="s">
        <v>3164</v>
      </c>
      <c r="C184" s="56">
        <v>0</v>
      </c>
      <c r="D184" s="48">
        <v>0</v>
      </c>
      <c r="E184" s="48">
        <v>0</v>
      </c>
      <c r="F184" s="55" t="s">
        <v>20</v>
      </c>
      <c r="G184" s="55" t="s">
        <v>20</v>
      </c>
    </row>
    <row r="185" spans="1:7" ht="19.5" customHeight="1">
      <c r="A185" s="47" t="s">
        <v>3165</v>
      </c>
      <c r="B185" s="57" t="s">
        <v>3166</v>
      </c>
      <c r="C185" s="56">
        <v>0</v>
      </c>
      <c r="D185" s="48">
        <v>0</v>
      </c>
      <c r="E185" s="48">
        <v>0</v>
      </c>
      <c r="F185" s="55" t="s">
        <v>20</v>
      </c>
      <c r="G185" s="55" t="s">
        <v>20</v>
      </c>
    </row>
    <row r="186" spans="1:7" ht="19.5" customHeight="1">
      <c r="A186" s="47" t="s">
        <v>374</v>
      </c>
      <c r="B186" s="47" t="s">
        <v>375</v>
      </c>
      <c r="C186" s="54">
        <v>4267</v>
      </c>
      <c r="D186" s="54">
        <v>3782</v>
      </c>
      <c r="E186" s="54">
        <v>15935</v>
      </c>
      <c r="F186" s="55">
        <v>3.734</v>
      </c>
      <c r="G186" s="55">
        <v>4.213</v>
      </c>
    </row>
    <row r="187" spans="1:7" ht="19.5" customHeight="1">
      <c r="A187" s="47" t="s">
        <v>3167</v>
      </c>
      <c r="B187" s="47" t="s">
        <v>3168</v>
      </c>
      <c r="C187" s="54">
        <v>3121</v>
      </c>
      <c r="D187" s="54">
        <v>3550</v>
      </c>
      <c r="E187" s="54">
        <v>15471</v>
      </c>
      <c r="F187" s="55">
        <v>4.957</v>
      </c>
      <c r="G187" s="55">
        <v>4.358</v>
      </c>
    </row>
    <row r="188" spans="1:7" ht="19.5" customHeight="1">
      <c r="A188" s="47" t="s">
        <v>3169</v>
      </c>
      <c r="B188" s="47" t="s">
        <v>3170</v>
      </c>
      <c r="C188" s="56">
        <v>0</v>
      </c>
      <c r="D188" s="48">
        <v>0</v>
      </c>
      <c r="E188" s="48">
        <v>0</v>
      </c>
      <c r="F188" s="55" t="s">
        <v>20</v>
      </c>
      <c r="G188" s="55" t="s">
        <v>20</v>
      </c>
    </row>
    <row r="189" spans="1:7" ht="19.5" customHeight="1">
      <c r="A189" s="47" t="s">
        <v>3171</v>
      </c>
      <c r="B189" s="47" t="s">
        <v>3172</v>
      </c>
      <c r="C189" s="56">
        <v>3121</v>
      </c>
      <c r="D189" s="48">
        <v>3550</v>
      </c>
      <c r="E189" s="48">
        <v>15471</v>
      </c>
      <c r="F189" s="55">
        <v>4.957</v>
      </c>
      <c r="G189" s="55">
        <v>4.358</v>
      </c>
    </row>
    <row r="190" spans="1:7" ht="19.5" customHeight="1">
      <c r="A190" s="47" t="s">
        <v>3173</v>
      </c>
      <c r="B190" s="47" t="s">
        <v>3174</v>
      </c>
      <c r="C190" s="56">
        <v>0</v>
      </c>
      <c r="D190" s="48">
        <v>0</v>
      </c>
      <c r="E190" s="48">
        <v>0</v>
      </c>
      <c r="F190" s="55" t="s">
        <v>20</v>
      </c>
      <c r="G190" s="55" t="s">
        <v>20</v>
      </c>
    </row>
    <row r="191" spans="1:7" ht="19.5" customHeight="1">
      <c r="A191" s="47" t="s">
        <v>3175</v>
      </c>
      <c r="B191" s="47" t="s">
        <v>3176</v>
      </c>
      <c r="C191" s="54">
        <v>0</v>
      </c>
      <c r="D191" s="54">
        <v>0</v>
      </c>
      <c r="E191" s="54">
        <v>0</v>
      </c>
      <c r="F191" s="55" t="s">
        <v>20</v>
      </c>
      <c r="G191" s="55" t="s">
        <v>20</v>
      </c>
    </row>
    <row r="192" spans="1:7" ht="19.5" customHeight="1">
      <c r="A192" s="47" t="s">
        <v>3177</v>
      </c>
      <c r="B192" s="47" t="s">
        <v>3178</v>
      </c>
      <c r="C192" s="56">
        <v>0</v>
      </c>
      <c r="D192" s="48">
        <v>0</v>
      </c>
      <c r="E192" s="48">
        <v>0</v>
      </c>
      <c r="F192" s="55" t="s">
        <v>20</v>
      </c>
      <c r="G192" s="55" t="s">
        <v>20</v>
      </c>
    </row>
    <row r="193" spans="1:7" ht="19.5" customHeight="1">
      <c r="A193" s="47" t="s">
        <v>3179</v>
      </c>
      <c r="B193" s="47" t="s">
        <v>3180</v>
      </c>
      <c r="C193" s="56">
        <v>0</v>
      </c>
      <c r="D193" s="48">
        <v>0</v>
      </c>
      <c r="E193" s="48">
        <v>0</v>
      </c>
      <c r="F193" s="55" t="s">
        <v>20</v>
      </c>
      <c r="G193" s="55" t="s">
        <v>20</v>
      </c>
    </row>
    <row r="194" spans="1:7" ht="19.5" customHeight="1">
      <c r="A194" s="47" t="s">
        <v>3181</v>
      </c>
      <c r="B194" s="47" t="s">
        <v>3182</v>
      </c>
      <c r="C194" s="56">
        <v>0</v>
      </c>
      <c r="D194" s="48">
        <v>0</v>
      </c>
      <c r="E194" s="48">
        <v>0</v>
      </c>
      <c r="F194" s="55" t="s">
        <v>20</v>
      </c>
      <c r="G194" s="55" t="s">
        <v>20</v>
      </c>
    </row>
    <row r="195" spans="1:7" ht="19.5" customHeight="1">
      <c r="A195" s="47" t="s">
        <v>3183</v>
      </c>
      <c r="B195" s="47" t="s">
        <v>3184</v>
      </c>
      <c r="C195" s="56">
        <v>0</v>
      </c>
      <c r="D195" s="48">
        <v>0</v>
      </c>
      <c r="E195" s="48">
        <v>0</v>
      </c>
      <c r="F195" s="55" t="s">
        <v>20</v>
      </c>
      <c r="G195" s="55" t="s">
        <v>20</v>
      </c>
    </row>
    <row r="196" spans="1:7" ht="19.5" customHeight="1">
      <c r="A196" s="47" t="s">
        <v>3185</v>
      </c>
      <c r="B196" s="47" t="s">
        <v>3186</v>
      </c>
      <c r="C196" s="56">
        <v>0</v>
      </c>
      <c r="D196" s="48">
        <v>0</v>
      </c>
      <c r="E196" s="48">
        <v>0</v>
      </c>
      <c r="F196" s="55" t="s">
        <v>20</v>
      </c>
      <c r="G196" s="55" t="s">
        <v>20</v>
      </c>
    </row>
    <row r="197" spans="1:7" ht="19.5" customHeight="1">
      <c r="A197" s="47" t="s">
        <v>3187</v>
      </c>
      <c r="B197" s="47" t="s">
        <v>3188</v>
      </c>
      <c r="C197" s="56">
        <v>0</v>
      </c>
      <c r="D197" s="48">
        <v>0</v>
      </c>
      <c r="E197" s="48">
        <v>0</v>
      </c>
      <c r="F197" s="55" t="s">
        <v>20</v>
      </c>
      <c r="G197" s="55" t="s">
        <v>20</v>
      </c>
    </row>
    <row r="198" spans="1:7" ht="19.5" customHeight="1">
      <c r="A198" s="47" t="s">
        <v>3189</v>
      </c>
      <c r="B198" s="47" t="s">
        <v>3190</v>
      </c>
      <c r="C198" s="56">
        <v>0</v>
      </c>
      <c r="D198" s="48">
        <v>0</v>
      </c>
      <c r="E198" s="48">
        <v>0</v>
      </c>
      <c r="F198" s="55" t="s">
        <v>20</v>
      </c>
      <c r="G198" s="55" t="s">
        <v>20</v>
      </c>
    </row>
    <row r="199" spans="1:7" ht="19.5" customHeight="1">
      <c r="A199" s="47" t="s">
        <v>3191</v>
      </c>
      <c r="B199" s="47" t="s">
        <v>3192</v>
      </c>
      <c r="C199" s="56">
        <v>0</v>
      </c>
      <c r="D199" s="48">
        <v>0</v>
      </c>
      <c r="E199" s="48">
        <v>0</v>
      </c>
      <c r="F199" s="55" t="s">
        <v>20</v>
      </c>
      <c r="G199" s="55" t="s">
        <v>20</v>
      </c>
    </row>
    <row r="200" spans="1:7" ht="19.5" customHeight="1">
      <c r="A200" s="47" t="s">
        <v>3193</v>
      </c>
      <c r="B200" s="47" t="s">
        <v>3194</v>
      </c>
      <c r="C200" s="56">
        <v>0</v>
      </c>
      <c r="D200" s="48">
        <v>0</v>
      </c>
      <c r="E200" s="48">
        <v>0</v>
      </c>
      <c r="F200" s="55" t="s">
        <v>20</v>
      </c>
      <c r="G200" s="55" t="s">
        <v>20</v>
      </c>
    </row>
    <row r="201" spans="1:7" ht="19.5" customHeight="1">
      <c r="A201" s="173" t="s">
        <v>3195</v>
      </c>
      <c r="B201" s="39" t="s">
        <v>3196</v>
      </c>
      <c r="C201" s="56">
        <v>0</v>
      </c>
      <c r="D201" s="48">
        <v>0</v>
      </c>
      <c r="E201" s="48">
        <v>0</v>
      </c>
      <c r="F201" s="55" t="s">
        <v>20</v>
      </c>
      <c r="G201" s="55" t="s">
        <v>20</v>
      </c>
    </row>
    <row r="202" spans="1:7" ht="19.5" customHeight="1">
      <c r="A202" s="47" t="s">
        <v>3197</v>
      </c>
      <c r="B202" s="47" t="s">
        <v>3198</v>
      </c>
      <c r="C202" s="54">
        <v>1146</v>
      </c>
      <c r="D202" s="54">
        <v>232</v>
      </c>
      <c r="E202" s="54">
        <v>464</v>
      </c>
      <c r="F202" s="55">
        <v>0.405</v>
      </c>
      <c r="G202" s="55">
        <v>2</v>
      </c>
    </row>
    <row r="203" spans="1:7" ht="19.5" customHeight="1">
      <c r="A203" s="47" t="s">
        <v>3199</v>
      </c>
      <c r="B203" s="47" t="s">
        <v>3200</v>
      </c>
      <c r="C203" s="56">
        <v>0</v>
      </c>
      <c r="D203" s="48">
        <v>0</v>
      </c>
      <c r="E203" s="48">
        <v>0</v>
      </c>
      <c r="F203" s="55" t="s">
        <v>20</v>
      </c>
      <c r="G203" s="55" t="s">
        <v>20</v>
      </c>
    </row>
    <row r="204" spans="1:7" ht="19.5" customHeight="1">
      <c r="A204" s="47" t="s">
        <v>3201</v>
      </c>
      <c r="B204" s="47" t="s">
        <v>3202</v>
      </c>
      <c r="C204" s="56">
        <v>1075</v>
      </c>
      <c r="D204" s="48">
        <v>100</v>
      </c>
      <c r="E204" s="48">
        <v>390</v>
      </c>
      <c r="F204" s="55">
        <v>0.363</v>
      </c>
      <c r="G204" s="55">
        <v>3.9</v>
      </c>
    </row>
    <row r="205" spans="1:7" ht="19.5" customHeight="1">
      <c r="A205" s="47" t="s">
        <v>3203</v>
      </c>
      <c r="B205" s="47" t="s">
        <v>3204</v>
      </c>
      <c r="C205" s="56">
        <v>0</v>
      </c>
      <c r="D205" s="48">
        <v>0</v>
      </c>
      <c r="E205" s="48">
        <v>3</v>
      </c>
      <c r="F205" s="55" t="s">
        <v>20</v>
      </c>
      <c r="G205" s="55" t="s">
        <v>20</v>
      </c>
    </row>
    <row r="206" spans="1:7" ht="19.5" customHeight="1">
      <c r="A206" s="47" t="s">
        <v>3205</v>
      </c>
      <c r="B206" s="59" t="s">
        <v>3206</v>
      </c>
      <c r="C206" s="56">
        <v>0</v>
      </c>
      <c r="D206" s="48">
        <v>0</v>
      </c>
      <c r="E206" s="48">
        <v>0</v>
      </c>
      <c r="F206" s="55" t="s">
        <v>20</v>
      </c>
      <c r="G206" s="55" t="s">
        <v>20</v>
      </c>
    </row>
    <row r="207" spans="1:7" ht="19.5" customHeight="1">
      <c r="A207" s="47" t="s">
        <v>3207</v>
      </c>
      <c r="B207" s="47" t="s">
        <v>3208</v>
      </c>
      <c r="C207" s="56">
        <v>0</v>
      </c>
      <c r="D207" s="48">
        <v>0</v>
      </c>
      <c r="E207" s="48">
        <v>0</v>
      </c>
      <c r="F207" s="55" t="s">
        <v>20</v>
      </c>
      <c r="G207" s="55" t="s">
        <v>20</v>
      </c>
    </row>
    <row r="208" spans="1:7" ht="19.5" customHeight="1">
      <c r="A208" s="47" t="s">
        <v>3209</v>
      </c>
      <c r="B208" s="47" t="s">
        <v>3210</v>
      </c>
      <c r="C208" s="56">
        <v>50</v>
      </c>
      <c r="D208" s="48">
        <v>111</v>
      </c>
      <c r="E208" s="48">
        <v>71</v>
      </c>
      <c r="F208" s="55">
        <v>1.42</v>
      </c>
      <c r="G208" s="55">
        <v>0.64</v>
      </c>
    </row>
    <row r="209" spans="1:7" ht="19.5" customHeight="1">
      <c r="A209" s="47" t="s">
        <v>3211</v>
      </c>
      <c r="B209" s="47" t="s">
        <v>3212</v>
      </c>
      <c r="C209" s="56">
        <v>0</v>
      </c>
      <c r="D209" s="48">
        <v>0</v>
      </c>
      <c r="E209" s="48">
        <v>0</v>
      </c>
      <c r="F209" s="55" t="s">
        <v>20</v>
      </c>
      <c r="G209" s="55" t="s">
        <v>20</v>
      </c>
    </row>
    <row r="210" spans="1:7" ht="19.5" customHeight="1">
      <c r="A210" s="47" t="s">
        <v>3213</v>
      </c>
      <c r="B210" s="47" t="s">
        <v>3214</v>
      </c>
      <c r="C210" s="56">
        <v>0</v>
      </c>
      <c r="D210" s="48">
        <v>0</v>
      </c>
      <c r="E210" s="48">
        <v>0</v>
      </c>
      <c r="F210" s="55" t="s">
        <v>20</v>
      </c>
      <c r="G210" s="55" t="s">
        <v>20</v>
      </c>
    </row>
    <row r="211" spans="1:7" ht="19.5" customHeight="1">
      <c r="A211" s="47" t="s">
        <v>3215</v>
      </c>
      <c r="B211" s="47" t="s">
        <v>3216</v>
      </c>
      <c r="C211" s="56">
        <v>0</v>
      </c>
      <c r="D211" s="48">
        <v>0</v>
      </c>
      <c r="E211" s="48">
        <v>0</v>
      </c>
      <c r="F211" s="55" t="s">
        <v>20</v>
      </c>
      <c r="G211" s="55" t="s">
        <v>20</v>
      </c>
    </row>
    <row r="212" spans="1:7" ht="19.5" customHeight="1">
      <c r="A212" s="47" t="s">
        <v>3217</v>
      </c>
      <c r="B212" s="47" t="s">
        <v>3218</v>
      </c>
      <c r="C212" s="56">
        <v>16</v>
      </c>
      <c r="D212" s="48">
        <v>16</v>
      </c>
      <c r="E212" s="48">
        <v>0</v>
      </c>
      <c r="F212" s="55">
        <v>0</v>
      </c>
      <c r="G212" s="55">
        <v>0</v>
      </c>
    </row>
    <row r="213" spans="1:7" ht="19.5" customHeight="1">
      <c r="A213" s="47" t="s">
        <v>3219</v>
      </c>
      <c r="B213" s="47" t="s">
        <v>3220</v>
      </c>
      <c r="C213" s="56">
        <v>5</v>
      </c>
      <c r="D213" s="48">
        <v>5</v>
      </c>
      <c r="E213" s="48">
        <v>0</v>
      </c>
      <c r="F213" s="55">
        <v>0</v>
      </c>
      <c r="G213" s="55">
        <v>0</v>
      </c>
    </row>
    <row r="214" spans="1:7" ht="19.5" customHeight="1">
      <c r="A214" s="47" t="s">
        <v>376</v>
      </c>
      <c r="B214" s="47" t="s">
        <v>377</v>
      </c>
      <c r="C214" s="54">
        <v>4632</v>
      </c>
      <c r="D214" s="54">
        <v>4804</v>
      </c>
      <c r="E214" s="54">
        <v>6295</v>
      </c>
      <c r="F214" s="55">
        <v>1.359</v>
      </c>
      <c r="G214" s="55">
        <v>1.31</v>
      </c>
    </row>
    <row r="215" spans="1:7" ht="19.5" customHeight="1">
      <c r="A215" s="47" t="s">
        <v>3221</v>
      </c>
      <c r="B215" s="47" t="s">
        <v>3222</v>
      </c>
      <c r="C215" s="54">
        <v>4632</v>
      </c>
      <c r="D215" s="54">
        <v>4804</v>
      </c>
      <c r="E215" s="54">
        <v>6295</v>
      </c>
      <c r="F215" s="55">
        <v>1.359</v>
      </c>
      <c r="G215" s="55">
        <v>1.31</v>
      </c>
    </row>
    <row r="216" spans="1:7" ht="19.5" customHeight="1">
      <c r="A216" s="47" t="s">
        <v>3223</v>
      </c>
      <c r="B216" s="47" t="s">
        <v>3224</v>
      </c>
      <c r="C216" s="56">
        <v>0</v>
      </c>
      <c r="D216" s="48">
        <v>0</v>
      </c>
      <c r="E216" s="48">
        <v>0</v>
      </c>
      <c r="F216" s="55" t="s">
        <v>20</v>
      </c>
      <c r="G216" s="55" t="s">
        <v>20</v>
      </c>
    </row>
    <row r="217" spans="1:7" ht="19.5" customHeight="1">
      <c r="A217" s="47" t="s">
        <v>3225</v>
      </c>
      <c r="B217" s="47" t="s">
        <v>3226</v>
      </c>
      <c r="C217" s="56">
        <v>0</v>
      </c>
      <c r="D217" s="48">
        <v>0</v>
      </c>
      <c r="E217" s="48">
        <v>0</v>
      </c>
      <c r="F217" s="55" t="s">
        <v>20</v>
      </c>
      <c r="G217" s="55" t="s">
        <v>20</v>
      </c>
    </row>
    <row r="218" spans="1:7" ht="19.5" customHeight="1">
      <c r="A218" s="47" t="s">
        <v>3227</v>
      </c>
      <c r="B218" s="47" t="s">
        <v>3228</v>
      </c>
      <c r="C218" s="56">
        <v>459</v>
      </c>
      <c r="D218" s="48">
        <v>459</v>
      </c>
      <c r="E218" s="48">
        <v>420</v>
      </c>
      <c r="F218" s="55">
        <v>0.915</v>
      </c>
      <c r="G218" s="55">
        <v>0.915</v>
      </c>
    </row>
    <row r="219" spans="1:7" ht="19.5" customHeight="1">
      <c r="A219" s="47" t="s">
        <v>3229</v>
      </c>
      <c r="B219" s="47" t="s">
        <v>3230</v>
      </c>
      <c r="C219" s="56">
        <v>0</v>
      </c>
      <c r="D219" s="48">
        <v>0</v>
      </c>
      <c r="E219" s="48">
        <v>0</v>
      </c>
      <c r="F219" s="55" t="s">
        <v>20</v>
      </c>
      <c r="G219" s="55" t="s">
        <v>20</v>
      </c>
    </row>
    <row r="220" spans="1:7" ht="19.5" customHeight="1">
      <c r="A220" s="47" t="s">
        <v>3231</v>
      </c>
      <c r="B220" s="47" t="s">
        <v>3232</v>
      </c>
      <c r="C220" s="56">
        <v>0</v>
      </c>
      <c r="D220" s="48">
        <v>0</v>
      </c>
      <c r="E220" s="48">
        <v>0</v>
      </c>
      <c r="F220" s="55" t="s">
        <v>20</v>
      </c>
      <c r="G220" s="55" t="s">
        <v>20</v>
      </c>
    </row>
    <row r="221" spans="1:7" ht="19.5" customHeight="1">
      <c r="A221" s="47" t="s">
        <v>3233</v>
      </c>
      <c r="B221" s="47" t="s">
        <v>3234</v>
      </c>
      <c r="C221" s="56">
        <v>0</v>
      </c>
      <c r="D221" s="48">
        <v>0</v>
      </c>
      <c r="E221" s="48">
        <v>0</v>
      </c>
      <c r="F221" s="55" t="s">
        <v>20</v>
      </c>
      <c r="G221" s="55" t="s">
        <v>20</v>
      </c>
    </row>
    <row r="222" spans="1:7" ht="19.5" customHeight="1">
      <c r="A222" s="47" t="s">
        <v>3235</v>
      </c>
      <c r="B222" s="47" t="s">
        <v>3236</v>
      </c>
      <c r="C222" s="56">
        <v>0</v>
      </c>
      <c r="D222" s="48">
        <v>0</v>
      </c>
      <c r="E222" s="60">
        <v>0</v>
      </c>
      <c r="F222" s="55" t="s">
        <v>20</v>
      </c>
      <c r="G222" s="55" t="s">
        <v>20</v>
      </c>
    </row>
    <row r="223" spans="1:7" ht="19.5" customHeight="1">
      <c r="A223" s="47" t="s">
        <v>3237</v>
      </c>
      <c r="B223" s="47" t="s">
        <v>3238</v>
      </c>
      <c r="C223" s="56">
        <v>0</v>
      </c>
      <c r="D223" s="48">
        <v>0</v>
      </c>
      <c r="E223" s="48">
        <v>0</v>
      </c>
      <c r="F223" s="55" t="s">
        <v>20</v>
      </c>
      <c r="G223" s="55" t="s">
        <v>20</v>
      </c>
    </row>
    <row r="224" spans="1:7" ht="19.5" customHeight="1">
      <c r="A224" s="47" t="s">
        <v>3239</v>
      </c>
      <c r="B224" s="47" t="s">
        <v>3240</v>
      </c>
      <c r="C224" s="56">
        <v>0</v>
      </c>
      <c r="D224" s="48">
        <v>0</v>
      </c>
      <c r="E224" s="48">
        <v>0</v>
      </c>
      <c r="F224" s="55" t="s">
        <v>20</v>
      </c>
      <c r="G224" s="55" t="s">
        <v>20</v>
      </c>
    </row>
    <row r="225" spans="1:7" ht="19.5" customHeight="1">
      <c r="A225" s="47" t="s">
        <v>3241</v>
      </c>
      <c r="B225" s="47" t="s">
        <v>3242</v>
      </c>
      <c r="C225" s="56">
        <v>0</v>
      </c>
      <c r="D225" s="48">
        <v>0</v>
      </c>
      <c r="E225" s="48">
        <v>0</v>
      </c>
      <c r="F225" s="55" t="s">
        <v>20</v>
      </c>
      <c r="G225" s="55" t="s">
        <v>20</v>
      </c>
    </row>
    <row r="226" spans="1:7" ht="19.5" customHeight="1">
      <c r="A226" s="47" t="s">
        <v>3243</v>
      </c>
      <c r="B226" s="47" t="s">
        <v>3244</v>
      </c>
      <c r="C226" s="56">
        <v>496</v>
      </c>
      <c r="D226" s="48">
        <v>496</v>
      </c>
      <c r="E226" s="48">
        <v>348</v>
      </c>
      <c r="F226" s="55">
        <v>0.702</v>
      </c>
      <c r="G226" s="55">
        <v>0.702</v>
      </c>
    </row>
    <row r="227" spans="1:7" ht="19.5" customHeight="1">
      <c r="A227" s="47" t="s">
        <v>3245</v>
      </c>
      <c r="B227" s="47" t="s">
        <v>3246</v>
      </c>
      <c r="C227" s="56">
        <v>0</v>
      </c>
      <c r="D227" s="48">
        <v>0</v>
      </c>
      <c r="E227" s="48">
        <v>0</v>
      </c>
      <c r="F227" s="55" t="s">
        <v>20</v>
      </c>
      <c r="G227" s="55" t="s">
        <v>20</v>
      </c>
    </row>
    <row r="228" spans="1:7" ht="19.5" customHeight="1">
      <c r="A228" s="47" t="s">
        <v>3247</v>
      </c>
      <c r="B228" s="47" t="s">
        <v>3248</v>
      </c>
      <c r="C228" s="56">
        <v>3514</v>
      </c>
      <c r="D228" s="48">
        <v>3514</v>
      </c>
      <c r="E228" s="48">
        <v>4371</v>
      </c>
      <c r="F228" s="55">
        <v>1.244</v>
      </c>
      <c r="G228" s="55">
        <v>1.244</v>
      </c>
    </row>
    <row r="229" spans="1:7" ht="19.5" customHeight="1">
      <c r="A229" s="47" t="s">
        <v>3249</v>
      </c>
      <c r="B229" s="47" t="s">
        <v>3250</v>
      </c>
      <c r="C229" s="56">
        <v>163</v>
      </c>
      <c r="D229" s="48">
        <v>335</v>
      </c>
      <c r="E229" s="48">
        <v>1156</v>
      </c>
      <c r="F229" s="55">
        <v>7.092</v>
      </c>
      <c r="G229" s="55">
        <v>3.451</v>
      </c>
    </row>
    <row r="230" spans="1:7" ht="19.5" customHeight="1">
      <c r="A230" s="47" t="s">
        <v>3251</v>
      </c>
      <c r="B230" s="47" t="s">
        <v>3252</v>
      </c>
      <c r="C230" s="56">
        <v>0</v>
      </c>
      <c r="D230" s="48">
        <v>0</v>
      </c>
      <c r="E230" s="48">
        <v>0</v>
      </c>
      <c r="F230" s="55" t="s">
        <v>20</v>
      </c>
      <c r="G230" s="55" t="s">
        <v>20</v>
      </c>
    </row>
    <row r="231" spans="1:7" ht="19.5" customHeight="1">
      <c r="A231" s="47" t="s">
        <v>378</v>
      </c>
      <c r="B231" s="47" t="s">
        <v>379</v>
      </c>
      <c r="C231" s="54">
        <v>0</v>
      </c>
      <c r="D231" s="54">
        <v>1</v>
      </c>
      <c r="E231" s="54">
        <v>0</v>
      </c>
      <c r="F231" s="55" t="s">
        <v>20</v>
      </c>
      <c r="G231" s="55">
        <v>0</v>
      </c>
    </row>
    <row r="232" spans="1:7" ht="19.5" customHeight="1">
      <c r="A232" s="47" t="s">
        <v>3253</v>
      </c>
      <c r="B232" s="47" t="s">
        <v>3254</v>
      </c>
      <c r="C232" s="54">
        <v>0</v>
      </c>
      <c r="D232" s="54">
        <v>1</v>
      </c>
      <c r="E232" s="54">
        <v>0</v>
      </c>
      <c r="F232" s="55" t="s">
        <v>20</v>
      </c>
      <c r="G232" s="55">
        <v>0</v>
      </c>
    </row>
    <row r="233" spans="1:7" ht="19.5" customHeight="1">
      <c r="A233" s="47" t="s">
        <v>3255</v>
      </c>
      <c r="B233" s="47" t="s">
        <v>3256</v>
      </c>
      <c r="C233" s="56">
        <v>0</v>
      </c>
      <c r="D233" s="48">
        <v>0</v>
      </c>
      <c r="E233" s="48">
        <v>0</v>
      </c>
      <c r="F233" s="55" t="s">
        <v>20</v>
      </c>
      <c r="G233" s="55" t="s">
        <v>20</v>
      </c>
    </row>
    <row r="234" spans="1:7" ht="19.5" customHeight="1">
      <c r="A234" s="47" t="s">
        <v>3257</v>
      </c>
      <c r="B234" s="47" t="s">
        <v>3258</v>
      </c>
      <c r="C234" s="56">
        <v>0</v>
      </c>
      <c r="D234" s="48">
        <v>0</v>
      </c>
      <c r="E234" s="48">
        <v>0</v>
      </c>
      <c r="F234" s="55" t="s">
        <v>20</v>
      </c>
      <c r="G234" s="55" t="s">
        <v>20</v>
      </c>
    </row>
    <row r="235" spans="1:7" ht="19.5" customHeight="1">
      <c r="A235" s="47" t="s">
        <v>3259</v>
      </c>
      <c r="B235" s="47" t="s">
        <v>3260</v>
      </c>
      <c r="C235" s="56">
        <v>0</v>
      </c>
      <c r="D235" s="48">
        <v>0</v>
      </c>
      <c r="E235" s="48">
        <v>0</v>
      </c>
      <c r="F235" s="55" t="s">
        <v>20</v>
      </c>
      <c r="G235" s="55" t="s">
        <v>20</v>
      </c>
    </row>
    <row r="236" spans="1:7" ht="19.5" customHeight="1">
      <c r="A236" s="47" t="s">
        <v>3261</v>
      </c>
      <c r="B236" s="47" t="s">
        <v>3262</v>
      </c>
      <c r="C236" s="56">
        <v>0</v>
      </c>
      <c r="D236" s="48">
        <v>0</v>
      </c>
      <c r="E236" s="48">
        <v>0</v>
      </c>
      <c r="F236" s="55" t="s">
        <v>20</v>
      </c>
      <c r="G236" s="55" t="s">
        <v>20</v>
      </c>
    </row>
    <row r="237" spans="1:7" ht="19.5" customHeight="1">
      <c r="A237" s="47" t="s">
        <v>3263</v>
      </c>
      <c r="B237" s="47" t="s">
        <v>3264</v>
      </c>
      <c r="C237" s="56">
        <v>0</v>
      </c>
      <c r="D237" s="48">
        <v>0</v>
      </c>
      <c r="E237" s="48">
        <v>0</v>
      </c>
      <c r="F237" s="55" t="s">
        <v>20</v>
      </c>
      <c r="G237" s="55" t="s">
        <v>20</v>
      </c>
    </row>
    <row r="238" spans="1:7" ht="19.5" customHeight="1">
      <c r="A238" s="47" t="s">
        <v>3265</v>
      </c>
      <c r="B238" s="47" t="s">
        <v>3266</v>
      </c>
      <c r="C238" s="56">
        <v>0</v>
      </c>
      <c r="D238" s="48">
        <v>0</v>
      </c>
      <c r="E238" s="48">
        <v>0</v>
      </c>
      <c r="F238" s="55" t="s">
        <v>20</v>
      </c>
      <c r="G238" s="55" t="s">
        <v>20</v>
      </c>
    </row>
    <row r="239" spans="1:7" ht="19.5" customHeight="1">
      <c r="A239" s="47" t="s">
        <v>3267</v>
      </c>
      <c r="B239" s="47" t="s">
        <v>3268</v>
      </c>
      <c r="C239" s="56">
        <v>0</v>
      </c>
      <c r="D239" s="48">
        <v>0</v>
      </c>
      <c r="E239" s="48">
        <v>0</v>
      </c>
      <c r="F239" s="55" t="s">
        <v>20</v>
      </c>
      <c r="G239" s="55" t="s">
        <v>20</v>
      </c>
    </row>
    <row r="240" spans="1:7" ht="19.5" customHeight="1">
      <c r="A240" s="47" t="s">
        <v>3269</v>
      </c>
      <c r="B240" s="47" t="s">
        <v>3270</v>
      </c>
      <c r="C240" s="56">
        <v>0</v>
      </c>
      <c r="D240" s="48">
        <v>0</v>
      </c>
      <c r="E240" s="48">
        <v>0</v>
      </c>
      <c r="F240" s="55" t="s">
        <v>20</v>
      </c>
      <c r="G240" s="55" t="s">
        <v>20</v>
      </c>
    </row>
    <row r="241" spans="1:7" ht="19.5" customHeight="1">
      <c r="A241" s="47" t="s">
        <v>3271</v>
      </c>
      <c r="B241" s="47" t="s">
        <v>3272</v>
      </c>
      <c r="C241" s="56">
        <v>0</v>
      </c>
      <c r="D241" s="48">
        <v>0</v>
      </c>
      <c r="E241" s="48">
        <v>0</v>
      </c>
      <c r="F241" s="55" t="s">
        <v>20</v>
      </c>
      <c r="G241" s="55" t="s">
        <v>20</v>
      </c>
    </row>
    <row r="242" spans="1:7" ht="19.5" customHeight="1">
      <c r="A242" s="47" t="s">
        <v>3273</v>
      </c>
      <c r="B242" s="47" t="s">
        <v>3274</v>
      </c>
      <c r="C242" s="56">
        <v>0</v>
      </c>
      <c r="D242" s="48">
        <v>0</v>
      </c>
      <c r="E242" s="48">
        <v>0</v>
      </c>
      <c r="F242" s="55" t="s">
        <v>20</v>
      </c>
      <c r="G242" s="55" t="s">
        <v>20</v>
      </c>
    </row>
    <row r="243" spans="1:7" ht="19.5" customHeight="1">
      <c r="A243" s="47" t="s">
        <v>3275</v>
      </c>
      <c r="B243" s="47" t="s">
        <v>3276</v>
      </c>
      <c r="C243" s="56">
        <v>0</v>
      </c>
      <c r="D243" s="48">
        <v>0</v>
      </c>
      <c r="E243" s="48">
        <v>0</v>
      </c>
      <c r="F243" s="55" t="s">
        <v>20</v>
      </c>
      <c r="G243" s="55" t="s">
        <v>20</v>
      </c>
    </row>
    <row r="244" spans="1:7" ht="19.5" customHeight="1">
      <c r="A244" s="47" t="s">
        <v>3277</v>
      </c>
      <c r="B244" s="47" t="s">
        <v>3278</v>
      </c>
      <c r="C244" s="56">
        <v>0</v>
      </c>
      <c r="D244" s="48">
        <v>0</v>
      </c>
      <c r="E244" s="48">
        <v>0</v>
      </c>
      <c r="F244" s="55" t="s">
        <v>20</v>
      </c>
      <c r="G244" s="55" t="s">
        <v>20</v>
      </c>
    </row>
    <row r="245" spans="1:7" ht="19.5" customHeight="1">
      <c r="A245" s="47" t="s">
        <v>3279</v>
      </c>
      <c r="B245" s="47" t="s">
        <v>3280</v>
      </c>
      <c r="C245" s="56">
        <v>0</v>
      </c>
      <c r="D245" s="48">
        <v>1</v>
      </c>
      <c r="E245" s="48">
        <v>0</v>
      </c>
      <c r="F245" s="55" t="s">
        <v>20</v>
      </c>
      <c r="G245" s="55">
        <v>0</v>
      </c>
    </row>
    <row r="246" spans="1:7" ht="19.5" customHeight="1">
      <c r="A246" s="47" t="s">
        <v>3281</v>
      </c>
      <c r="B246" s="47" t="s">
        <v>3282</v>
      </c>
      <c r="C246" s="56">
        <v>0</v>
      </c>
      <c r="D246" s="48">
        <v>0</v>
      </c>
      <c r="E246" s="48">
        <v>0</v>
      </c>
      <c r="F246" s="55" t="s">
        <v>20</v>
      </c>
      <c r="G246" s="55" t="s">
        <v>20</v>
      </c>
    </row>
    <row r="247" spans="1:7" ht="19.5" customHeight="1">
      <c r="A247" s="47" t="s">
        <v>3283</v>
      </c>
      <c r="B247" s="47" t="s">
        <v>3284</v>
      </c>
      <c r="C247" s="56">
        <v>0</v>
      </c>
      <c r="D247" s="48">
        <v>0</v>
      </c>
      <c r="E247" s="48">
        <v>0</v>
      </c>
      <c r="F247" s="55" t="s">
        <v>20</v>
      </c>
      <c r="G247" s="55" t="s">
        <v>20</v>
      </c>
    </row>
    <row r="248" spans="1:7" ht="19.5" customHeight="1">
      <c r="A248" s="47" t="s">
        <v>3285</v>
      </c>
      <c r="B248" s="47" t="s">
        <v>3286</v>
      </c>
      <c r="C248" s="54">
        <v>0</v>
      </c>
      <c r="D248" s="54">
        <v>0</v>
      </c>
      <c r="E248" s="54">
        <v>0</v>
      </c>
      <c r="F248" s="55" t="s">
        <v>20</v>
      </c>
      <c r="G248" s="55" t="s">
        <v>20</v>
      </c>
    </row>
    <row r="249" spans="1:7" ht="19.5" customHeight="1">
      <c r="A249" s="47" t="s">
        <v>3287</v>
      </c>
      <c r="B249" s="47" t="s">
        <v>3288</v>
      </c>
      <c r="C249" s="54">
        <v>0</v>
      </c>
      <c r="D249" s="54">
        <v>0</v>
      </c>
      <c r="E249" s="54">
        <v>0</v>
      </c>
      <c r="F249" s="55" t="s">
        <v>20</v>
      </c>
      <c r="G249" s="55" t="s">
        <v>20</v>
      </c>
    </row>
    <row r="250" spans="1:7" ht="19.5" customHeight="1">
      <c r="A250" s="47" t="s">
        <v>3289</v>
      </c>
      <c r="B250" s="47" t="s">
        <v>3290</v>
      </c>
      <c r="C250" s="56">
        <v>0</v>
      </c>
      <c r="D250" s="48">
        <v>0</v>
      </c>
      <c r="E250" s="48">
        <v>0</v>
      </c>
      <c r="F250" s="55" t="s">
        <v>20</v>
      </c>
      <c r="G250" s="55" t="s">
        <v>20</v>
      </c>
    </row>
    <row r="251" spans="1:7" ht="19.5" customHeight="1">
      <c r="A251" s="47" t="s">
        <v>3291</v>
      </c>
      <c r="B251" s="47" t="s">
        <v>3292</v>
      </c>
      <c r="C251" s="56">
        <v>0</v>
      </c>
      <c r="D251" s="48">
        <v>0</v>
      </c>
      <c r="E251" s="48">
        <v>0</v>
      </c>
      <c r="F251" s="55" t="s">
        <v>20</v>
      </c>
      <c r="G251" s="55" t="s">
        <v>20</v>
      </c>
    </row>
    <row r="252" spans="1:7" ht="19.5" customHeight="1">
      <c r="A252" s="47" t="s">
        <v>3293</v>
      </c>
      <c r="B252" s="47" t="s">
        <v>3294</v>
      </c>
      <c r="C252" s="56">
        <v>0</v>
      </c>
      <c r="D252" s="48">
        <v>0</v>
      </c>
      <c r="E252" s="48">
        <v>0</v>
      </c>
      <c r="F252" s="55" t="s">
        <v>20</v>
      </c>
      <c r="G252" s="55" t="s">
        <v>20</v>
      </c>
    </row>
    <row r="253" spans="1:7" ht="19.5" customHeight="1">
      <c r="A253" s="47" t="s">
        <v>3295</v>
      </c>
      <c r="B253" s="47" t="s">
        <v>3296</v>
      </c>
      <c r="C253" s="56">
        <v>0</v>
      </c>
      <c r="D253" s="48">
        <v>0</v>
      </c>
      <c r="E253" s="48">
        <v>0</v>
      </c>
      <c r="F253" s="55" t="s">
        <v>20</v>
      </c>
      <c r="G253" s="55" t="s">
        <v>20</v>
      </c>
    </row>
    <row r="254" spans="1:7" ht="19.5" customHeight="1">
      <c r="A254" s="47" t="s">
        <v>3297</v>
      </c>
      <c r="B254" s="47" t="s">
        <v>3298</v>
      </c>
      <c r="C254" s="56">
        <v>0</v>
      </c>
      <c r="D254" s="48">
        <v>0</v>
      </c>
      <c r="E254" s="48">
        <v>0</v>
      </c>
      <c r="F254" s="55" t="s">
        <v>20</v>
      </c>
      <c r="G254" s="55" t="s">
        <v>20</v>
      </c>
    </row>
    <row r="255" spans="1:7" ht="19.5" customHeight="1">
      <c r="A255" s="47" t="s">
        <v>3299</v>
      </c>
      <c r="B255" s="47" t="s">
        <v>3300</v>
      </c>
      <c r="C255" s="56">
        <v>0</v>
      </c>
      <c r="D255" s="48">
        <v>0</v>
      </c>
      <c r="E255" s="48">
        <v>0</v>
      </c>
      <c r="F255" s="55" t="s">
        <v>20</v>
      </c>
      <c r="G255" s="55" t="s">
        <v>20</v>
      </c>
    </row>
    <row r="256" spans="1:7" ht="19.5" customHeight="1">
      <c r="A256" s="47" t="s">
        <v>3301</v>
      </c>
      <c r="B256" s="47" t="s">
        <v>3302</v>
      </c>
      <c r="C256" s="56">
        <v>0</v>
      </c>
      <c r="D256" s="48">
        <v>0</v>
      </c>
      <c r="E256" s="48">
        <v>0</v>
      </c>
      <c r="F256" s="55" t="s">
        <v>20</v>
      </c>
      <c r="G256" s="55" t="s">
        <v>20</v>
      </c>
    </row>
    <row r="257" spans="1:7" ht="19.5" customHeight="1">
      <c r="A257" s="47" t="s">
        <v>3303</v>
      </c>
      <c r="B257" s="47" t="s">
        <v>3304</v>
      </c>
      <c r="C257" s="56">
        <v>0</v>
      </c>
      <c r="D257" s="48">
        <v>0</v>
      </c>
      <c r="E257" s="48">
        <v>0</v>
      </c>
      <c r="F257" s="55" t="s">
        <v>20</v>
      </c>
      <c r="G257" s="55" t="s">
        <v>20</v>
      </c>
    </row>
    <row r="258" spans="1:7" ht="19.5" customHeight="1">
      <c r="A258" s="47" t="s">
        <v>3305</v>
      </c>
      <c r="B258" s="47" t="s">
        <v>3306</v>
      </c>
      <c r="C258" s="56">
        <v>0</v>
      </c>
      <c r="D258" s="48">
        <v>0</v>
      </c>
      <c r="E258" s="48">
        <v>0</v>
      </c>
      <c r="F258" s="55" t="s">
        <v>20</v>
      </c>
      <c r="G258" s="55" t="s">
        <v>20</v>
      </c>
    </row>
    <row r="259" spans="1:7" ht="19.5" customHeight="1">
      <c r="A259" s="47" t="s">
        <v>3307</v>
      </c>
      <c r="B259" s="47" t="s">
        <v>3308</v>
      </c>
      <c r="C259" s="56">
        <v>0</v>
      </c>
      <c r="D259" s="48">
        <v>0</v>
      </c>
      <c r="E259" s="48">
        <v>0</v>
      </c>
      <c r="F259" s="55" t="s">
        <v>20</v>
      </c>
      <c r="G259" s="55" t="s">
        <v>20</v>
      </c>
    </row>
    <row r="260" spans="1:7" ht="19.5" customHeight="1">
      <c r="A260" s="47" t="s">
        <v>3309</v>
      </c>
      <c r="B260" s="47" t="s">
        <v>3310</v>
      </c>
      <c r="C260" s="56">
        <v>0</v>
      </c>
      <c r="D260" s="48">
        <v>0</v>
      </c>
      <c r="E260" s="48">
        <v>0</v>
      </c>
      <c r="F260" s="55" t="s">
        <v>20</v>
      </c>
      <c r="G260" s="55" t="s">
        <v>20</v>
      </c>
    </row>
    <row r="261" spans="1:7" ht="19.5" customHeight="1">
      <c r="A261" s="47" t="s">
        <v>3311</v>
      </c>
      <c r="B261" s="47" t="s">
        <v>3312</v>
      </c>
      <c r="C261" s="56">
        <v>0</v>
      </c>
      <c r="D261" s="48">
        <v>0</v>
      </c>
      <c r="E261" s="48">
        <v>0</v>
      </c>
      <c r="F261" s="55" t="s">
        <v>20</v>
      </c>
      <c r="G261" s="55" t="s">
        <v>20</v>
      </c>
    </row>
    <row r="262" spans="1:7" ht="19.5" customHeight="1">
      <c r="A262" s="47" t="s">
        <v>3313</v>
      </c>
      <c r="B262" s="47" t="s">
        <v>3314</v>
      </c>
      <c r="C262" s="54">
        <v>0</v>
      </c>
      <c r="D262" s="54">
        <v>0</v>
      </c>
      <c r="E262" s="54">
        <v>0</v>
      </c>
      <c r="F262" s="55" t="s">
        <v>20</v>
      </c>
      <c r="G262" s="55" t="s">
        <v>20</v>
      </c>
    </row>
    <row r="263" spans="1:7" ht="19.5" customHeight="1">
      <c r="A263" s="47" t="s">
        <v>3315</v>
      </c>
      <c r="B263" s="47" t="s">
        <v>2269</v>
      </c>
      <c r="C263" s="56">
        <v>0</v>
      </c>
      <c r="D263" s="48">
        <v>0</v>
      </c>
      <c r="E263" s="48">
        <v>0</v>
      </c>
      <c r="F263" s="55" t="s">
        <v>20</v>
      </c>
      <c r="G263" s="55" t="s">
        <v>20</v>
      </c>
    </row>
    <row r="264" spans="1:7" ht="19.5" customHeight="1">
      <c r="A264" s="47" t="s">
        <v>3316</v>
      </c>
      <c r="B264" s="47" t="s">
        <v>2346</v>
      </c>
      <c r="C264" s="56">
        <v>0</v>
      </c>
      <c r="D264" s="48">
        <v>0</v>
      </c>
      <c r="E264" s="48">
        <v>0</v>
      </c>
      <c r="F264" s="55" t="s">
        <v>20</v>
      </c>
      <c r="G264" s="55" t="s">
        <v>20</v>
      </c>
    </row>
    <row r="265" spans="1:7" ht="19.5" customHeight="1">
      <c r="A265" s="47" t="s">
        <v>3317</v>
      </c>
      <c r="B265" s="47" t="s">
        <v>3318</v>
      </c>
      <c r="C265" s="56">
        <v>0</v>
      </c>
      <c r="D265" s="48">
        <v>0</v>
      </c>
      <c r="E265" s="48">
        <v>0</v>
      </c>
      <c r="F265" s="55" t="s">
        <v>20</v>
      </c>
      <c r="G265" s="55" t="s">
        <v>20</v>
      </c>
    </row>
    <row r="266" spans="1:7" ht="19.5" customHeight="1">
      <c r="A266" s="47" t="s">
        <v>3319</v>
      </c>
      <c r="B266" s="47" t="s">
        <v>3320</v>
      </c>
      <c r="C266" s="56">
        <v>0</v>
      </c>
      <c r="D266" s="48">
        <v>0</v>
      </c>
      <c r="E266" s="48">
        <v>0</v>
      </c>
      <c r="F266" s="55" t="s">
        <v>20</v>
      </c>
      <c r="G266" s="55" t="s">
        <v>20</v>
      </c>
    </row>
    <row r="267" spans="1:7" ht="19.5" customHeight="1">
      <c r="A267" s="47" t="s">
        <v>3321</v>
      </c>
      <c r="B267" s="47" t="s">
        <v>3322</v>
      </c>
      <c r="C267" s="56">
        <v>0</v>
      </c>
      <c r="D267" s="48">
        <v>0</v>
      </c>
      <c r="E267" s="48">
        <v>0</v>
      </c>
      <c r="F267" s="55" t="s">
        <v>20</v>
      </c>
      <c r="G267" s="55" t="s">
        <v>20</v>
      </c>
    </row>
    <row r="268" spans="1:7" ht="19.5" customHeight="1">
      <c r="A268" s="47" t="s">
        <v>3323</v>
      </c>
      <c r="B268" s="47" t="s">
        <v>3324</v>
      </c>
      <c r="C268" s="56">
        <v>0</v>
      </c>
      <c r="D268" s="48">
        <v>0</v>
      </c>
      <c r="E268" s="48">
        <v>0</v>
      </c>
      <c r="F268" s="55" t="s">
        <v>20</v>
      </c>
      <c r="G268" s="55" t="s">
        <v>20</v>
      </c>
    </row>
    <row r="269" spans="1:7" ht="19.5" customHeight="1">
      <c r="A269" s="47"/>
      <c r="B269" s="47"/>
      <c r="C269" s="56"/>
      <c r="D269" s="48"/>
      <c r="E269" s="48"/>
      <c r="F269" s="61"/>
      <c r="G269" s="61"/>
    </row>
    <row r="270" spans="1:7" ht="19.5" customHeight="1">
      <c r="A270" s="47"/>
      <c r="B270" s="62" t="s">
        <v>13</v>
      </c>
      <c r="C270" s="54">
        <v>46392</v>
      </c>
      <c r="D270" s="40">
        <v>115004</v>
      </c>
      <c r="E270" s="40">
        <v>41861</v>
      </c>
      <c r="F270" s="55">
        <v>0.902</v>
      </c>
      <c r="G270" s="55">
        <v>0.364</v>
      </c>
    </row>
    <row r="271" spans="1:7" ht="19.5" customHeight="1">
      <c r="A271" s="47"/>
      <c r="B271" s="47"/>
      <c r="C271" s="56"/>
      <c r="D271" s="48"/>
      <c r="E271" s="48"/>
      <c r="F271" s="61"/>
      <c r="G271" s="61"/>
    </row>
    <row r="272" spans="1:7" ht="19.5" customHeight="1">
      <c r="A272" s="47" t="s">
        <v>16</v>
      </c>
      <c r="B272" s="47" t="s">
        <v>17</v>
      </c>
      <c r="C272" s="40">
        <v>0</v>
      </c>
      <c r="D272" s="40">
        <v>50439</v>
      </c>
      <c r="E272" s="40">
        <v>0</v>
      </c>
      <c r="F272" s="55" t="s">
        <v>20</v>
      </c>
      <c r="G272" s="55">
        <v>0</v>
      </c>
    </row>
    <row r="273" spans="1:7" ht="19.5" customHeight="1">
      <c r="A273" s="47" t="s">
        <v>3325</v>
      </c>
      <c r="B273" s="47" t="s">
        <v>3326</v>
      </c>
      <c r="C273" s="48">
        <v>0</v>
      </c>
      <c r="D273" s="48">
        <v>0</v>
      </c>
      <c r="E273" s="48">
        <v>0</v>
      </c>
      <c r="F273" s="55" t="s">
        <v>20</v>
      </c>
      <c r="G273" s="55" t="s">
        <v>20</v>
      </c>
    </row>
    <row r="274" spans="1:7" ht="19.5" customHeight="1">
      <c r="A274" s="47" t="s">
        <v>165</v>
      </c>
      <c r="B274" s="47" t="s">
        <v>166</v>
      </c>
      <c r="C274" s="40">
        <v>0</v>
      </c>
      <c r="D274" s="40">
        <v>12469</v>
      </c>
      <c r="E274" s="40">
        <v>0</v>
      </c>
      <c r="F274" s="55" t="s">
        <v>20</v>
      </c>
      <c r="G274" s="55">
        <v>0</v>
      </c>
    </row>
    <row r="275" spans="1:7" ht="19.5" customHeight="1">
      <c r="A275" s="47" t="s">
        <v>3329</v>
      </c>
      <c r="B275" s="47" t="s">
        <v>3330</v>
      </c>
      <c r="C275" s="48">
        <v>0</v>
      </c>
      <c r="D275" s="48">
        <v>12469</v>
      </c>
      <c r="E275" s="48">
        <v>0</v>
      </c>
      <c r="F275" s="55" t="s">
        <v>20</v>
      </c>
      <c r="G275" s="55">
        <v>0</v>
      </c>
    </row>
    <row r="276" spans="1:7" ht="19.5" customHeight="1">
      <c r="A276" s="47" t="s">
        <v>177</v>
      </c>
      <c r="B276" s="47" t="s">
        <v>178</v>
      </c>
      <c r="C276" s="40">
        <v>0</v>
      </c>
      <c r="D276" s="40">
        <v>2455</v>
      </c>
      <c r="E276" s="40">
        <v>0</v>
      </c>
      <c r="F276" s="55" t="s">
        <v>20</v>
      </c>
      <c r="G276" s="55">
        <v>0</v>
      </c>
    </row>
    <row r="277" spans="1:7" ht="19.5" customHeight="1">
      <c r="A277" s="47" t="s">
        <v>3333</v>
      </c>
      <c r="B277" s="47" t="s">
        <v>3334</v>
      </c>
      <c r="C277" s="48">
        <v>0</v>
      </c>
      <c r="D277" s="48">
        <v>2455</v>
      </c>
      <c r="E277" s="48">
        <v>0</v>
      </c>
      <c r="F277" s="55" t="s">
        <v>20</v>
      </c>
      <c r="G277" s="55">
        <v>0</v>
      </c>
    </row>
    <row r="278" spans="1:7" ht="19.5" customHeight="1">
      <c r="A278" s="47" t="s">
        <v>183</v>
      </c>
      <c r="B278" s="47" t="s">
        <v>184</v>
      </c>
      <c r="C278" s="40">
        <v>0</v>
      </c>
      <c r="D278" s="40">
        <v>35515</v>
      </c>
      <c r="E278" s="40">
        <v>0</v>
      </c>
      <c r="F278" s="55" t="s">
        <v>20</v>
      </c>
      <c r="G278" s="55">
        <v>0</v>
      </c>
    </row>
    <row r="279" spans="1:7" ht="19.5" customHeight="1">
      <c r="A279" s="47" t="s">
        <v>3337</v>
      </c>
      <c r="B279" s="47" t="s">
        <v>3338</v>
      </c>
      <c r="C279" s="48">
        <v>0</v>
      </c>
      <c r="D279" s="48">
        <v>35515</v>
      </c>
      <c r="E279" s="48">
        <v>0</v>
      </c>
      <c r="F279" s="55" t="s">
        <v>20</v>
      </c>
      <c r="G279" s="55">
        <v>0</v>
      </c>
    </row>
    <row r="280" spans="1:7" ht="19.5" customHeight="1">
      <c r="A280" s="47" t="s">
        <v>189</v>
      </c>
      <c r="B280" s="47" t="s">
        <v>190</v>
      </c>
      <c r="C280" s="48">
        <v>0</v>
      </c>
      <c r="D280" s="48">
        <v>0</v>
      </c>
      <c r="E280" s="48">
        <v>0</v>
      </c>
      <c r="F280" s="55" t="s">
        <v>20</v>
      </c>
      <c r="G280" s="55" t="s">
        <v>20</v>
      </c>
    </row>
    <row r="281" spans="1:7" ht="19.5" customHeight="1">
      <c r="A281" s="47"/>
      <c r="B281" s="47"/>
      <c r="C281" s="56"/>
      <c r="D281" s="48"/>
      <c r="E281" s="48"/>
      <c r="F281" s="61"/>
      <c r="G281" s="61"/>
    </row>
    <row r="282" spans="1:7" ht="19.5" customHeight="1">
      <c r="A282" s="47"/>
      <c r="B282" s="47"/>
      <c r="C282" s="56"/>
      <c r="D282" s="48"/>
      <c r="E282" s="48"/>
      <c r="F282" s="61"/>
      <c r="G282" s="61"/>
    </row>
    <row r="283" spans="1:7" ht="19.5" customHeight="1">
      <c r="A283" s="47"/>
      <c r="B283" s="47"/>
      <c r="C283" s="56"/>
      <c r="D283" s="48"/>
      <c r="E283" s="48"/>
      <c r="F283" s="61"/>
      <c r="G283" s="61"/>
    </row>
    <row r="284" spans="1:7" ht="19.5" customHeight="1">
      <c r="A284" s="47"/>
      <c r="B284" s="47"/>
      <c r="C284" s="56"/>
      <c r="D284" s="48"/>
      <c r="E284" s="48"/>
      <c r="F284" s="61"/>
      <c r="G284" s="61"/>
    </row>
    <row r="285" spans="1:7" ht="19.5" customHeight="1">
      <c r="A285" s="47" t="s">
        <v>249</v>
      </c>
      <c r="B285" s="47" t="s">
        <v>250</v>
      </c>
      <c r="C285" s="40">
        <v>14977</v>
      </c>
      <c r="D285" s="40">
        <v>32516</v>
      </c>
      <c r="E285" s="40">
        <v>10700</v>
      </c>
      <c r="F285" s="55">
        <v>0.714</v>
      </c>
      <c r="G285" s="55">
        <v>0.329</v>
      </c>
    </row>
    <row r="286" spans="1:7" ht="19.5" customHeight="1">
      <c r="A286" s="47" t="s">
        <v>3347</v>
      </c>
      <c r="B286" s="47" t="s">
        <v>3348</v>
      </c>
      <c r="C286" s="48">
        <v>14977</v>
      </c>
      <c r="D286" s="48">
        <v>32516</v>
      </c>
      <c r="E286" s="48">
        <v>10700</v>
      </c>
      <c r="F286" s="55">
        <v>0.714</v>
      </c>
      <c r="G286" s="55">
        <v>0.329</v>
      </c>
    </row>
    <row r="287" spans="1:7" ht="19.5" customHeight="1">
      <c r="A287" s="47"/>
      <c r="B287" s="47"/>
      <c r="C287" s="56"/>
      <c r="D287" s="48"/>
      <c r="E287" s="48"/>
      <c r="F287" s="61"/>
      <c r="G287" s="61"/>
    </row>
    <row r="288" spans="1:7" ht="19.5" customHeight="1">
      <c r="A288" s="47"/>
      <c r="B288" s="62" t="s">
        <v>272</v>
      </c>
      <c r="C288" s="54">
        <v>61369</v>
      </c>
      <c r="D288" s="40">
        <v>197959</v>
      </c>
      <c r="E288" s="40">
        <v>52561</v>
      </c>
      <c r="F288" s="55">
        <v>0.856</v>
      </c>
      <c r="G288" s="55">
        <v>0.266</v>
      </c>
    </row>
  </sheetData>
  <sheetProtection/>
  <mergeCells count="7">
    <mergeCell ref="A1:G1"/>
    <mergeCell ref="F2:G2"/>
    <mergeCell ref="E3:G3"/>
    <mergeCell ref="A3:A4"/>
    <mergeCell ref="B3:B4"/>
    <mergeCell ref="C3:C4"/>
    <mergeCell ref="D3:D4"/>
  </mergeCells>
  <printOptions horizontalCentered="1"/>
  <pageMargins left="0.75" right="0.75" top="0.98" bottom="0.98" header="0.51" footer="0.51"/>
  <pageSetup fitToHeight="1" fitToWidth="1" horizontalDpi="600" verticalDpi="600" orientation="portrait" paperSize="9" scale="83"/>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G288"/>
  <sheetViews>
    <sheetView workbookViewId="0" topLeftCell="A1">
      <selection activeCell="I12" sqref="I12"/>
    </sheetView>
  </sheetViews>
  <sheetFormatPr defaultColWidth="9.00390625" defaultRowHeight="19.5" customHeight="1"/>
  <cols>
    <col min="1" max="1" width="34.75390625" style="0" customWidth="1"/>
    <col min="2" max="2" width="40.50390625" style="0" customWidth="1"/>
    <col min="5" max="5" width="17.375" style="0" customWidth="1"/>
  </cols>
  <sheetData>
    <row r="1" spans="1:7" ht="36.75" customHeight="1">
      <c r="A1" s="1" t="s">
        <v>3382</v>
      </c>
      <c r="B1" s="1"/>
      <c r="C1" s="1"/>
      <c r="D1" s="1"/>
      <c r="E1" s="1"/>
      <c r="F1" s="1"/>
      <c r="G1" s="1"/>
    </row>
    <row r="2" spans="6:7" ht="14.25">
      <c r="F2" s="8" t="s">
        <v>1</v>
      </c>
      <c r="G2" s="8"/>
    </row>
    <row r="3" spans="1:7" ht="19.5" customHeight="1">
      <c r="A3" s="51" t="s">
        <v>4</v>
      </c>
      <c r="B3" s="52" t="s">
        <v>5</v>
      </c>
      <c r="C3" s="51" t="s">
        <v>2613</v>
      </c>
      <c r="D3" s="51" t="s">
        <v>2614</v>
      </c>
      <c r="E3" s="51" t="s">
        <v>8</v>
      </c>
      <c r="F3" s="51"/>
      <c r="G3" s="51"/>
    </row>
    <row r="4" spans="1:7" ht="27.75" customHeight="1">
      <c r="A4" s="51"/>
      <c r="B4" s="52"/>
      <c r="C4" s="51"/>
      <c r="D4" s="51"/>
      <c r="E4" s="51" t="s">
        <v>9</v>
      </c>
      <c r="F4" s="53" t="s">
        <v>10</v>
      </c>
      <c r="G4" s="53" t="s">
        <v>2615</v>
      </c>
    </row>
    <row r="5" spans="1:7" ht="19.5" customHeight="1">
      <c r="A5" s="47" t="s">
        <v>341</v>
      </c>
      <c r="B5" s="47" t="s">
        <v>342</v>
      </c>
      <c r="C5" s="54">
        <v>0</v>
      </c>
      <c r="D5" s="54">
        <v>0</v>
      </c>
      <c r="E5" s="54">
        <v>0</v>
      </c>
      <c r="F5" s="55" t="s">
        <v>20</v>
      </c>
      <c r="G5" s="55" t="s">
        <v>20</v>
      </c>
    </row>
    <row r="6" spans="1:7" ht="19.5" customHeight="1">
      <c r="A6" s="47" t="s">
        <v>2763</v>
      </c>
      <c r="B6" s="47" t="s">
        <v>2764</v>
      </c>
      <c r="C6" s="54">
        <v>0</v>
      </c>
      <c r="D6" s="40">
        <v>0</v>
      </c>
      <c r="E6" s="40">
        <v>0</v>
      </c>
      <c r="F6" s="55" t="s">
        <v>20</v>
      </c>
      <c r="G6" s="55" t="s">
        <v>20</v>
      </c>
    </row>
    <row r="7" spans="1:7" ht="19.5" customHeight="1">
      <c r="A7" s="47" t="s">
        <v>2767</v>
      </c>
      <c r="B7" s="47" t="s">
        <v>2768</v>
      </c>
      <c r="C7" s="56">
        <v>0</v>
      </c>
      <c r="D7" s="48">
        <v>0</v>
      </c>
      <c r="E7" s="48">
        <v>0</v>
      </c>
      <c r="F7" s="55" t="s">
        <v>20</v>
      </c>
      <c r="G7" s="55" t="s">
        <v>20</v>
      </c>
    </row>
    <row r="8" spans="1:7" ht="19.5" customHeight="1">
      <c r="A8" s="47" t="s">
        <v>2771</v>
      </c>
      <c r="B8" s="47" t="s">
        <v>2772</v>
      </c>
      <c r="C8" s="56">
        <v>0</v>
      </c>
      <c r="D8" s="48">
        <v>0</v>
      </c>
      <c r="E8" s="48">
        <v>0</v>
      </c>
      <c r="F8" s="55" t="s">
        <v>20</v>
      </c>
      <c r="G8" s="55" t="s">
        <v>20</v>
      </c>
    </row>
    <row r="9" spans="1:7" ht="19.5" customHeight="1">
      <c r="A9" s="47" t="s">
        <v>2775</v>
      </c>
      <c r="B9" s="47" t="s">
        <v>2776</v>
      </c>
      <c r="C9" s="56">
        <v>0</v>
      </c>
      <c r="D9" s="48">
        <v>0</v>
      </c>
      <c r="E9" s="48">
        <v>0</v>
      </c>
      <c r="F9" s="55" t="s">
        <v>20</v>
      </c>
      <c r="G9" s="55" t="s">
        <v>20</v>
      </c>
    </row>
    <row r="10" spans="1:7" ht="19.5" customHeight="1">
      <c r="A10" s="47" t="s">
        <v>2779</v>
      </c>
      <c r="B10" s="47" t="s">
        <v>2780</v>
      </c>
      <c r="C10" s="56">
        <v>0</v>
      </c>
      <c r="D10" s="48">
        <v>0</v>
      </c>
      <c r="E10" s="48">
        <v>0</v>
      </c>
      <c r="F10" s="55" t="s">
        <v>20</v>
      </c>
      <c r="G10" s="55" t="s">
        <v>20</v>
      </c>
    </row>
    <row r="11" spans="1:7" ht="19.5" customHeight="1">
      <c r="A11" s="47" t="s">
        <v>2783</v>
      </c>
      <c r="B11" s="47" t="s">
        <v>2784</v>
      </c>
      <c r="C11" s="56">
        <v>0</v>
      </c>
      <c r="D11" s="48">
        <v>0</v>
      </c>
      <c r="E11" s="48">
        <v>0</v>
      </c>
      <c r="F11" s="55" t="s">
        <v>20</v>
      </c>
      <c r="G11" s="55" t="s">
        <v>20</v>
      </c>
    </row>
    <row r="12" spans="1:7" ht="19.5" customHeight="1">
      <c r="A12" s="47" t="s">
        <v>2787</v>
      </c>
      <c r="B12" s="47" t="s">
        <v>2788</v>
      </c>
      <c r="C12" s="56">
        <v>0</v>
      </c>
      <c r="D12" s="48">
        <v>0</v>
      </c>
      <c r="E12" s="48">
        <v>0</v>
      </c>
      <c r="F12" s="55" t="s">
        <v>20</v>
      </c>
      <c r="G12" s="55" t="s">
        <v>20</v>
      </c>
    </row>
    <row r="13" spans="1:7" ht="19.5" customHeight="1">
      <c r="A13" s="47" t="s">
        <v>343</v>
      </c>
      <c r="B13" s="47" t="s">
        <v>344</v>
      </c>
      <c r="C13" s="54">
        <v>9</v>
      </c>
      <c r="D13" s="54">
        <v>9</v>
      </c>
      <c r="E13" s="54">
        <v>9</v>
      </c>
      <c r="F13" s="55">
        <v>1</v>
      </c>
      <c r="G13" s="55">
        <v>1</v>
      </c>
    </row>
    <row r="14" spans="1:7" ht="19.5" customHeight="1">
      <c r="A14" s="47" t="s">
        <v>2793</v>
      </c>
      <c r="B14" s="47" t="s">
        <v>2794</v>
      </c>
      <c r="C14" s="54">
        <v>9</v>
      </c>
      <c r="D14" s="54">
        <v>9</v>
      </c>
      <c r="E14" s="54">
        <v>9</v>
      </c>
      <c r="F14" s="55">
        <v>1</v>
      </c>
      <c r="G14" s="55">
        <v>1</v>
      </c>
    </row>
    <row r="15" spans="1:7" ht="19.5" customHeight="1">
      <c r="A15" s="47" t="s">
        <v>2797</v>
      </c>
      <c r="B15" s="47" t="s">
        <v>2798</v>
      </c>
      <c r="C15" s="56">
        <v>9</v>
      </c>
      <c r="D15" s="48">
        <v>9</v>
      </c>
      <c r="E15" s="48">
        <v>0</v>
      </c>
      <c r="F15" s="55">
        <v>0</v>
      </c>
      <c r="G15" s="55">
        <v>0</v>
      </c>
    </row>
    <row r="16" spans="1:7" ht="19.5" customHeight="1">
      <c r="A16" s="47" t="s">
        <v>2801</v>
      </c>
      <c r="B16" s="47" t="s">
        <v>2802</v>
      </c>
      <c r="C16" s="56">
        <v>0</v>
      </c>
      <c r="D16" s="48">
        <v>0</v>
      </c>
      <c r="E16" s="48">
        <v>0</v>
      </c>
      <c r="F16" s="55" t="s">
        <v>20</v>
      </c>
      <c r="G16" s="55" t="s">
        <v>20</v>
      </c>
    </row>
    <row r="17" spans="1:7" ht="19.5" customHeight="1">
      <c r="A17" s="47" t="s">
        <v>2805</v>
      </c>
      <c r="B17" s="47" t="s">
        <v>2806</v>
      </c>
      <c r="C17" s="56">
        <v>0</v>
      </c>
      <c r="D17" s="48">
        <v>0</v>
      </c>
      <c r="E17" s="48">
        <v>0</v>
      </c>
      <c r="F17" s="55" t="s">
        <v>20</v>
      </c>
      <c r="G17" s="55" t="s">
        <v>20</v>
      </c>
    </row>
    <row r="18" spans="1:7" ht="19.5" customHeight="1">
      <c r="A18" s="47" t="s">
        <v>2809</v>
      </c>
      <c r="B18" s="47" t="s">
        <v>2810</v>
      </c>
      <c r="C18" s="56">
        <v>0</v>
      </c>
      <c r="D18" s="48">
        <v>0</v>
      </c>
      <c r="E18" s="48">
        <v>0</v>
      </c>
      <c r="F18" s="55" t="s">
        <v>20</v>
      </c>
      <c r="G18" s="55" t="s">
        <v>20</v>
      </c>
    </row>
    <row r="19" spans="1:7" ht="19.5" customHeight="1">
      <c r="A19" s="47" t="s">
        <v>2813</v>
      </c>
      <c r="B19" s="57" t="s">
        <v>2814</v>
      </c>
      <c r="C19" s="56">
        <v>0</v>
      </c>
      <c r="D19" s="48">
        <v>0</v>
      </c>
      <c r="E19" s="48">
        <v>9</v>
      </c>
      <c r="F19" s="55" t="s">
        <v>20</v>
      </c>
      <c r="G19" s="55" t="s">
        <v>20</v>
      </c>
    </row>
    <row r="20" spans="1:7" ht="19.5" customHeight="1">
      <c r="A20" s="47" t="s">
        <v>2817</v>
      </c>
      <c r="B20" s="57" t="s">
        <v>2818</v>
      </c>
      <c r="C20" s="54">
        <v>0</v>
      </c>
      <c r="D20" s="54">
        <v>0</v>
      </c>
      <c r="E20" s="54">
        <v>0</v>
      </c>
      <c r="F20" s="55" t="s">
        <v>20</v>
      </c>
      <c r="G20" s="55" t="s">
        <v>20</v>
      </c>
    </row>
    <row r="21" spans="1:7" ht="19.5" customHeight="1">
      <c r="A21" s="47" t="s">
        <v>2821</v>
      </c>
      <c r="B21" s="47" t="s">
        <v>2822</v>
      </c>
      <c r="C21" s="56">
        <v>0</v>
      </c>
      <c r="D21" s="48">
        <v>0</v>
      </c>
      <c r="E21" s="48">
        <v>0</v>
      </c>
      <c r="F21" s="55" t="s">
        <v>20</v>
      </c>
      <c r="G21" s="55" t="s">
        <v>20</v>
      </c>
    </row>
    <row r="22" spans="1:7" ht="19.5" customHeight="1">
      <c r="A22" s="47" t="s">
        <v>2825</v>
      </c>
      <c r="B22" s="47" t="s">
        <v>2826</v>
      </c>
      <c r="C22" s="56">
        <v>0</v>
      </c>
      <c r="D22" s="48">
        <v>0</v>
      </c>
      <c r="E22" s="48">
        <v>0</v>
      </c>
      <c r="F22" s="55" t="s">
        <v>20</v>
      </c>
      <c r="G22" s="55" t="s">
        <v>20</v>
      </c>
    </row>
    <row r="23" spans="1:7" ht="19.5" customHeight="1">
      <c r="A23" s="47" t="s">
        <v>2829</v>
      </c>
      <c r="B23" s="47" t="s">
        <v>2830</v>
      </c>
      <c r="C23" s="56">
        <v>0</v>
      </c>
      <c r="D23" s="48">
        <v>0</v>
      </c>
      <c r="E23" s="48">
        <v>0</v>
      </c>
      <c r="F23" s="55" t="s">
        <v>20</v>
      </c>
      <c r="G23" s="55" t="s">
        <v>20</v>
      </c>
    </row>
    <row r="24" spans="1:7" ht="19.5" customHeight="1">
      <c r="A24" s="47" t="s">
        <v>2833</v>
      </c>
      <c r="B24" s="47" t="s">
        <v>2834</v>
      </c>
      <c r="C24" s="56">
        <v>0</v>
      </c>
      <c r="D24" s="48">
        <v>0</v>
      </c>
      <c r="E24" s="48">
        <v>0</v>
      </c>
      <c r="F24" s="55" t="s">
        <v>20</v>
      </c>
      <c r="G24" s="55" t="s">
        <v>20</v>
      </c>
    </row>
    <row r="25" spans="1:7" ht="19.5" customHeight="1">
      <c r="A25" s="47" t="s">
        <v>2837</v>
      </c>
      <c r="B25" s="47" t="s">
        <v>2838</v>
      </c>
      <c r="C25" s="56">
        <v>0</v>
      </c>
      <c r="D25" s="48">
        <v>0</v>
      </c>
      <c r="E25" s="48">
        <v>0</v>
      </c>
      <c r="F25" s="55" t="s">
        <v>20</v>
      </c>
      <c r="G25" s="55" t="s">
        <v>20</v>
      </c>
    </row>
    <row r="26" spans="1:7" ht="19.5" customHeight="1">
      <c r="A26" s="47" t="s">
        <v>2841</v>
      </c>
      <c r="B26" s="47" t="s">
        <v>2842</v>
      </c>
      <c r="C26" s="54">
        <v>0</v>
      </c>
      <c r="D26" s="54">
        <v>0</v>
      </c>
      <c r="E26" s="54">
        <v>0</v>
      </c>
      <c r="F26" s="55" t="s">
        <v>20</v>
      </c>
      <c r="G26" s="55" t="s">
        <v>20</v>
      </c>
    </row>
    <row r="27" spans="1:7" ht="19.5" customHeight="1">
      <c r="A27" s="47" t="s">
        <v>2845</v>
      </c>
      <c r="B27" s="47" t="s">
        <v>2846</v>
      </c>
      <c r="C27" s="56">
        <v>0</v>
      </c>
      <c r="D27" s="48">
        <v>0</v>
      </c>
      <c r="E27" s="48">
        <v>0</v>
      </c>
      <c r="F27" s="55" t="s">
        <v>20</v>
      </c>
      <c r="G27" s="55" t="s">
        <v>20</v>
      </c>
    </row>
    <row r="28" spans="1:7" ht="19.5" customHeight="1">
      <c r="A28" s="47" t="s">
        <v>2847</v>
      </c>
      <c r="B28" s="47" t="s">
        <v>2848</v>
      </c>
      <c r="C28" s="56">
        <v>0</v>
      </c>
      <c r="D28" s="48">
        <v>0</v>
      </c>
      <c r="E28" s="48">
        <v>0</v>
      </c>
      <c r="F28" s="55" t="s">
        <v>20</v>
      </c>
      <c r="G28" s="55" t="s">
        <v>20</v>
      </c>
    </row>
    <row r="29" spans="1:7" ht="19.5" customHeight="1">
      <c r="A29" s="47" t="s">
        <v>349</v>
      </c>
      <c r="B29" s="47" t="s">
        <v>350</v>
      </c>
      <c r="C29" s="54">
        <v>0</v>
      </c>
      <c r="D29" s="54">
        <v>0</v>
      </c>
      <c r="E29" s="54">
        <v>0</v>
      </c>
      <c r="F29" s="55" t="s">
        <v>20</v>
      </c>
      <c r="G29" s="55" t="s">
        <v>20</v>
      </c>
    </row>
    <row r="30" spans="1:7" ht="19.5" customHeight="1">
      <c r="A30" s="47" t="s">
        <v>2853</v>
      </c>
      <c r="B30" s="47" t="s">
        <v>2854</v>
      </c>
      <c r="C30" s="54">
        <v>0</v>
      </c>
      <c r="D30" s="54">
        <v>0</v>
      </c>
      <c r="E30" s="54">
        <v>0</v>
      </c>
      <c r="F30" s="55" t="s">
        <v>20</v>
      </c>
      <c r="G30" s="55" t="s">
        <v>20</v>
      </c>
    </row>
    <row r="31" spans="1:7" ht="19.5" customHeight="1">
      <c r="A31" s="47" t="s">
        <v>2857</v>
      </c>
      <c r="B31" s="47" t="s">
        <v>2858</v>
      </c>
      <c r="C31" s="56">
        <v>0</v>
      </c>
      <c r="D31" s="48">
        <v>0</v>
      </c>
      <c r="E31" s="48">
        <v>0</v>
      </c>
      <c r="F31" s="55" t="s">
        <v>20</v>
      </c>
      <c r="G31" s="55" t="s">
        <v>20</v>
      </c>
    </row>
    <row r="32" spans="1:7" ht="19.5" customHeight="1">
      <c r="A32" s="47" t="s">
        <v>2861</v>
      </c>
      <c r="B32" s="47" t="s">
        <v>2862</v>
      </c>
      <c r="C32" s="56">
        <v>0</v>
      </c>
      <c r="D32" s="48">
        <v>0</v>
      </c>
      <c r="E32" s="48">
        <v>0</v>
      </c>
      <c r="F32" s="55" t="s">
        <v>20</v>
      </c>
      <c r="G32" s="55" t="s">
        <v>20</v>
      </c>
    </row>
    <row r="33" spans="1:7" ht="19.5" customHeight="1">
      <c r="A33" s="47" t="s">
        <v>2865</v>
      </c>
      <c r="B33" s="47" t="s">
        <v>2866</v>
      </c>
      <c r="C33" s="56">
        <v>0</v>
      </c>
      <c r="D33" s="48">
        <v>0</v>
      </c>
      <c r="E33" s="48">
        <v>0</v>
      </c>
      <c r="F33" s="55" t="s">
        <v>20</v>
      </c>
      <c r="G33" s="55" t="s">
        <v>20</v>
      </c>
    </row>
    <row r="34" spans="1:7" ht="19.5" customHeight="1">
      <c r="A34" s="47" t="s">
        <v>2869</v>
      </c>
      <c r="B34" s="47" t="s">
        <v>2870</v>
      </c>
      <c r="C34" s="56">
        <v>0</v>
      </c>
      <c r="D34" s="48">
        <v>0</v>
      </c>
      <c r="E34" s="48">
        <v>0</v>
      </c>
      <c r="F34" s="55" t="s">
        <v>20</v>
      </c>
      <c r="G34" s="55" t="s">
        <v>20</v>
      </c>
    </row>
    <row r="35" spans="1:7" ht="19.5" customHeight="1">
      <c r="A35" s="47" t="s">
        <v>2873</v>
      </c>
      <c r="B35" s="47" t="s">
        <v>2874</v>
      </c>
      <c r="C35" s="54">
        <v>0</v>
      </c>
      <c r="D35" s="54">
        <v>0</v>
      </c>
      <c r="E35" s="54">
        <v>0</v>
      </c>
      <c r="F35" s="55" t="s">
        <v>20</v>
      </c>
      <c r="G35" s="55" t="s">
        <v>20</v>
      </c>
    </row>
    <row r="36" spans="1:7" ht="19.5" customHeight="1">
      <c r="A36" s="47" t="s">
        <v>2875</v>
      </c>
      <c r="B36" s="47" t="s">
        <v>2876</v>
      </c>
      <c r="C36" s="56">
        <v>0</v>
      </c>
      <c r="D36" s="48">
        <v>0</v>
      </c>
      <c r="E36" s="48">
        <v>0</v>
      </c>
      <c r="F36" s="55" t="s">
        <v>20</v>
      </c>
      <c r="G36" s="55" t="s">
        <v>20</v>
      </c>
    </row>
    <row r="37" spans="1:7" ht="19.5" customHeight="1">
      <c r="A37" s="47" t="s">
        <v>2879</v>
      </c>
      <c r="B37" s="47" t="s">
        <v>2880</v>
      </c>
      <c r="C37" s="56">
        <v>0</v>
      </c>
      <c r="D37" s="48">
        <v>0</v>
      </c>
      <c r="E37" s="48">
        <v>0</v>
      </c>
      <c r="F37" s="55" t="s">
        <v>20</v>
      </c>
      <c r="G37" s="55" t="s">
        <v>20</v>
      </c>
    </row>
    <row r="38" spans="1:7" ht="19.5" customHeight="1">
      <c r="A38" s="47" t="s">
        <v>2883</v>
      </c>
      <c r="B38" s="47" t="s">
        <v>2884</v>
      </c>
      <c r="C38" s="56">
        <v>0</v>
      </c>
      <c r="D38" s="48">
        <v>0</v>
      </c>
      <c r="E38" s="48">
        <v>0</v>
      </c>
      <c r="F38" s="55" t="s">
        <v>20</v>
      </c>
      <c r="G38" s="55" t="s">
        <v>20</v>
      </c>
    </row>
    <row r="39" spans="1:7" ht="19.5" customHeight="1">
      <c r="A39" s="47" t="s">
        <v>2887</v>
      </c>
      <c r="B39" s="47" t="s">
        <v>2888</v>
      </c>
      <c r="C39" s="56">
        <v>0</v>
      </c>
      <c r="D39" s="48">
        <v>0</v>
      </c>
      <c r="E39" s="48">
        <v>0</v>
      </c>
      <c r="F39" s="55" t="s">
        <v>20</v>
      </c>
      <c r="G39" s="55" t="s">
        <v>20</v>
      </c>
    </row>
    <row r="40" spans="1:7" ht="19.5" customHeight="1">
      <c r="A40" s="47" t="s">
        <v>351</v>
      </c>
      <c r="B40" s="47" t="s">
        <v>352</v>
      </c>
      <c r="C40" s="54">
        <v>36628</v>
      </c>
      <c r="D40" s="54">
        <v>105988</v>
      </c>
      <c r="E40" s="54">
        <v>18006</v>
      </c>
      <c r="F40" s="55">
        <v>0.492</v>
      </c>
      <c r="G40" s="55">
        <v>0.17</v>
      </c>
    </row>
    <row r="41" spans="1:7" ht="19.5" customHeight="1">
      <c r="A41" s="47" t="s">
        <v>2893</v>
      </c>
      <c r="B41" s="47" t="s">
        <v>2894</v>
      </c>
      <c r="C41" s="54">
        <v>1323</v>
      </c>
      <c r="D41" s="54">
        <v>54969</v>
      </c>
      <c r="E41" s="54">
        <v>747</v>
      </c>
      <c r="F41" s="55">
        <v>0.565</v>
      </c>
      <c r="G41" s="55">
        <v>0.014</v>
      </c>
    </row>
    <row r="42" spans="1:7" ht="19.5" customHeight="1">
      <c r="A42" s="47" t="s">
        <v>2897</v>
      </c>
      <c r="B42" s="47" t="s">
        <v>2898</v>
      </c>
      <c r="C42" s="56">
        <v>823</v>
      </c>
      <c r="D42" s="48">
        <v>4700</v>
      </c>
      <c r="E42" s="48">
        <v>0</v>
      </c>
      <c r="F42" s="55">
        <v>0</v>
      </c>
      <c r="G42" s="55">
        <v>0</v>
      </c>
    </row>
    <row r="43" spans="1:7" ht="19.5" customHeight="1">
      <c r="A43" s="47" t="s">
        <v>2901</v>
      </c>
      <c r="B43" s="47" t="s">
        <v>2902</v>
      </c>
      <c r="C43" s="56">
        <v>0</v>
      </c>
      <c r="D43" s="48">
        <v>0</v>
      </c>
      <c r="E43" s="48">
        <v>0</v>
      </c>
      <c r="F43" s="55" t="s">
        <v>20</v>
      </c>
      <c r="G43" s="55" t="s">
        <v>20</v>
      </c>
    </row>
    <row r="44" spans="1:7" ht="19.5" customHeight="1">
      <c r="A44" s="47" t="s">
        <v>2905</v>
      </c>
      <c r="B44" s="47" t="s">
        <v>2906</v>
      </c>
      <c r="C44" s="56">
        <v>385</v>
      </c>
      <c r="D44" s="48">
        <v>1881</v>
      </c>
      <c r="E44" s="48">
        <v>321</v>
      </c>
      <c r="F44" s="55">
        <v>0.834</v>
      </c>
      <c r="G44" s="55">
        <v>0.171</v>
      </c>
    </row>
    <row r="45" spans="1:7" ht="19.5" customHeight="1">
      <c r="A45" s="47" t="s">
        <v>2909</v>
      </c>
      <c r="B45" s="47" t="s">
        <v>2910</v>
      </c>
      <c r="C45" s="56">
        <v>41</v>
      </c>
      <c r="D45" s="48">
        <v>0</v>
      </c>
      <c r="E45" s="48">
        <v>50</v>
      </c>
      <c r="F45" s="55">
        <v>1.22</v>
      </c>
      <c r="G45" s="55" t="s">
        <v>20</v>
      </c>
    </row>
    <row r="46" spans="1:7" ht="19.5" customHeight="1">
      <c r="A46" s="47" t="s">
        <v>2913</v>
      </c>
      <c r="B46" s="47" t="s">
        <v>2914</v>
      </c>
      <c r="C46" s="56">
        <v>0</v>
      </c>
      <c r="D46" s="48">
        <v>0</v>
      </c>
      <c r="E46" s="48">
        <v>0</v>
      </c>
      <c r="F46" s="55" t="s">
        <v>20</v>
      </c>
      <c r="G46" s="55" t="s">
        <v>20</v>
      </c>
    </row>
    <row r="47" spans="1:7" ht="19.5" customHeight="1">
      <c r="A47" s="47" t="s">
        <v>2917</v>
      </c>
      <c r="B47" s="47" t="s">
        <v>2918</v>
      </c>
      <c r="C47" s="56">
        <v>0</v>
      </c>
      <c r="D47" s="48">
        <v>0</v>
      </c>
      <c r="E47" s="48">
        <v>0</v>
      </c>
      <c r="F47" s="55" t="s">
        <v>20</v>
      </c>
      <c r="G47" s="55" t="s">
        <v>20</v>
      </c>
    </row>
    <row r="48" spans="1:7" ht="19.5" customHeight="1">
      <c r="A48" s="47" t="s">
        <v>2921</v>
      </c>
      <c r="B48" s="47" t="s">
        <v>2922</v>
      </c>
      <c r="C48" s="56">
        <v>0</v>
      </c>
      <c r="D48" s="48">
        <v>0</v>
      </c>
      <c r="E48" s="48">
        <v>0</v>
      </c>
      <c r="F48" s="55" t="s">
        <v>20</v>
      </c>
      <c r="G48" s="55" t="s">
        <v>20</v>
      </c>
    </row>
    <row r="49" spans="1:7" ht="19.5" customHeight="1">
      <c r="A49" s="47" t="s">
        <v>2925</v>
      </c>
      <c r="B49" s="47" t="s">
        <v>2926</v>
      </c>
      <c r="C49" s="56">
        <v>0</v>
      </c>
      <c r="D49" s="48">
        <v>0</v>
      </c>
      <c r="E49" s="48">
        <v>0</v>
      </c>
      <c r="F49" s="55" t="s">
        <v>20</v>
      </c>
      <c r="G49" s="55" t="s">
        <v>20</v>
      </c>
    </row>
    <row r="50" spans="1:7" ht="19.5" customHeight="1">
      <c r="A50" s="47" t="s">
        <v>2929</v>
      </c>
      <c r="B50" s="47" t="s">
        <v>2930</v>
      </c>
      <c r="C50" s="56">
        <v>11</v>
      </c>
      <c r="D50" s="48">
        <v>32220</v>
      </c>
      <c r="E50" s="48">
        <v>146</v>
      </c>
      <c r="F50" s="55">
        <v>13.273</v>
      </c>
      <c r="G50" s="55">
        <v>0.005</v>
      </c>
    </row>
    <row r="51" spans="1:7" ht="19.5" customHeight="1">
      <c r="A51" s="47" t="s">
        <v>2933</v>
      </c>
      <c r="B51" s="47" t="s">
        <v>2934</v>
      </c>
      <c r="C51" s="56">
        <v>0</v>
      </c>
      <c r="D51" s="48">
        <v>0</v>
      </c>
      <c r="E51" s="48">
        <v>0</v>
      </c>
      <c r="F51" s="55" t="s">
        <v>20</v>
      </c>
      <c r="G51" s="55" t="s">
        <v>20</v>
      </c>
    </row>
    <row r="52" spans="1:7" ht="19.5" customHeight="1">
      <c r="A52" s="47" t="s">
        <v>2937</v>
      </c>
      <c r="B52" s="47" t="s">
        <v>2435</v>
      </c>
      <c r="C52" s="56">
        <v>0</v>
      </c>
      <c r="D52" s="48">
        <v>0</v>
      </c>
      <c r="E52" s="48">
        <v>0</v>
      </c>
      <c r="F52" s="55" t="s">
        <v>20</v>
      </c>
      <c r="G52" s="55" t="s">
        <v>20</v>
      </c>
    </row>
    <row r="53" spans="1:7" ht="19.5" customHeight="1">
      <c r="A53" s="47" t="s">
        <v>2940</v>
      </c>
      <c r="B53" s="47" t="s">
        <v>2941</v>
      </c>
      <c r="C53" s="56">
        <v>0</v>
      </c>
      <c r="D53" s="48">
        <v>0</v>
      </c>
      <c r="E53" s="48">
        <v>0</v>
      </c>
      <c r="F53" s="55" t="s">
        <v>20</v>
      </c>
      <c r="G53" s="55" t="s">
        <v>20</v>
      </c>
    </row>
    <row r="54" spans="1:7" ht="19.5" customHeight="1">
      <c r="A54" s="47" t="s">
        <v>2944</v>
      </c>
      <c r="B54" s="47" t="s">
        <v>2945</v>
      </c>
      <c r="C54" s="56">
        <v>0</v>
      </c>
      <c r="D54" s="48">
        <v>0</v>
      </c>
      <c r="E54" s="48">
        <v>0</v>
      </c>
      <c r="F54" s="55" t="s">
        <v>20</v>
      </c>
      <c r="G54" s="55" t="s">
        <v>20</v>
      </c>
    </row>
    <row r="55" spans="1:7" ht="19.5" customHeight="1">
      <c r="A55" s="47" t="s">
        <v>2948</v>
      </c>
      <c r="B55" s="47" t="s">
        <v>2949</v>
      </c>
      <c r="C55" s="56">
        <v>0</v>
      </c>
      <c r="D55" s="48">
        <v>0</v>
      </c>
      <c r="E55" s="48">
        <v>170</v>
      </c>
      <c r="F55" s="55" t="s">
        <v>20</v>
      </c>
      <c r="G55" s="55" t="s">
        <v>20</v>
      </c>
    </row>
    <row r="56" spans="1:7" ht="19.5" customHeight="1">
      <c r="A56" s="47" t="s">
        <v>2951</v>
      </c>
      <c r="B56" s="47" t="s">
        <v>2952</v>
      </c>
      <c r="C56" s="56">
        <v>63</v>
      </c>
      <c r="D56" s="48">
        <v>16168</v>
      </c>
      <c r="E56" s="48">
        <v>60</v>
      </c>
      <c r="F56" s="55">
        <v>0.952</v>
      </c>
      <c r="G56" s="55">
        <v>0.004</v>
      </c>
    </row>
    <row r="57" spans="1:7" ht="19.5" customHeight="1">
      <c r="A57" s="47" t="s">
        <v>2953</v>
      </c>
      <c r="B57" s="47" t="s">
        <v>2954</v>
      </c>
      <c r="C57" s="54">
        <v>0</v>
      </c>
      <c r="D57" s="54">
        <v>0</v>
      </c>
      <c r="E57" s="54">
        <v>0</v>
      </c>
      <c r="F57" s="55" t="s">
        <v>20</v>
      </c>
      <c r="G57" s="55" t="s">
        <v>20</v>
      </c>
    </row>
    <row r="58" spans="1:7" ht="19.5" customHeight="1">
      <c r="A58" s="47" t="s">
        <v>2955</v>
      </c>
      <c r="B58" s="47" t="s">
        <v>2898</v>
      </c>
      <c r="C58" s="56">
        <v>0</v>
      </c>
      <c r="D58" s="48">
        <v>0</v>
      </c>
      <c r="E58" s="48">
        <v>0</v>
      </c>
      <c r="F58" s="55" t="s">
        <v>20</v>
      </c>
      <c r="G58" s="55" t="s">
        <v>20</v>
      </c>
    </row>
    <row r="59" spans="1:7" ht="19.5" customHeight="1">
      <c r="A59" s="47" t="s">
        <v>2956</v>
      </c>
      <c r="B59" s="47" t="s">
        <v>2902</v>
      </c>
      <c r="C59" s="56">
        <v>0</v>
      </c>
      <c r="D59" s="48">
        <v>0</v>
      </c>
      <c r="E59" s="48">
        <v>0</v>
      </c>
      <c r="F59" s="55" t="s">
        <v>20</v>
      </c>
      <c r="G59" s="55" t="s">
        <v>20</v>
      </c>
    </row>
    <row r="60" spans="1:7" ht="19.5" customHeight="1">
      <c r="A60" s="47" t="s">
        <v>2957</v>
      </c>
      <c r="B60" s="47" t="s">
        <v>2958</v>
      </c>
      <c r="C60" s="56">
        <v>0</v>
      </c>
      <c r="D60" s="48">
        <v>0</v>
      </c>
      <c r="E60" s="48">
        <v>0</v>
      </c>
      <c r="F60" s="55" t="s">
        <v>20</v>
      </c>
      <c r="G60" s="55" t="s">
        <v>20</v>
      </c>
    </row>
    <row r="61" spans="1:7" ht="19.5" customHeight="1">
      <c r="A61" s="47" t="s">
        <v>2959</v>
      </c>
      <c r="B61" s="47" t="s">
        <v>2960</v>
      </c>
      <c r="C61" s="56">
        <v>100</v>
      </c>
      <c r="D61" s="48">
        <v>176</v>
      </c>
      <c r="E61" s="48">
        <v>0</v>
      </c>
      <c r="F61" s="55">
        <v>0</v>
      </c>
      <c r="G61" s="55">
        <v>0</v>
      </c>
    </row>
    <row r="62" spans="1:7" ht="19.5" customHeight="1">
      <c r="A62" s="47" t="s">
        <v>2961</v>
      </c>
      <c r="B62" s="47" t="s">
        <v>2962</v>
      </c>
      <c r="C62" s="54">
        <v>1005</v>
      </c>
      <c r="D62" s="54">
        <v>2101</v>
      </c>
      <c r="E62" s="54">
        <v>301</v>
      </c>
      <c r="F62" s="55">
        <v>0.3</v>
      </c>
      <c r="G62" s="55">
        <v>0.143</v>
      </c>
    </row>
    <row r="63" spans="1:7" ht="19.5" customHeight="1">
      <c r="A63" s="47" t="s">
        <v>2963</v>
      </c>
      <c r="B63" s="47" t="s">
        <v>2964</v>
      </c>
      <c r="C63" s="56">
        <v>0</v>
      </c>
      <c r="D63" s="48">
        <v>0</v>
      </c>
      <c r="E63" s="48">
        <v>0</v>
      </c>
      <c r="F63" s="55" t="s">
        <v>20</v>
      </c>
      <c r="G63" s="55" t="s">
        <v>20</v>
      </c>
    </row>
    <row r="64" spans="1:7" ht="19.5" customHeight="1">
      <c r="A64" s="47" t="s">
        <v>2965</v>
      </c>
      <c r="B64" s="47" t="s">
        <v>2966</v>
      </c>
      <c r="C64" s="56">
        <v>0</v>
      </c>
      <c r="D64" s="48">
        <v>0</v>
      </c>
      <c r="E64" s="48">
        <v>0</v>
      </c>
      <c r="F64" s="55" t="s">
        <v>20</v>
      </c>
      <c r="G64" s="55" t="s">
        <v>20</v>
      </c>
    </row>
    <row r="65" spans="1:7" ht="19.5" customHeight="1">
      <c r="A65" s="47" t="s">
        <v>2967</v>
      </c>
      <c r="B65" s="47" t="s">
        <v>2968</v>
      </c>
      <c r="C65" s="56">
        <v>0</v>
      </c>
      <c r="D65" s="48">
        <v>0</v>
      </c>
      <c r="E65" s="48">
        <v>0</v>
      </c>
      <c r="F65" s="55" t="s">
        <v>20</v>
      </c>
      <c r="G65" s="55" t="s">
        <v>20</v>
      </c>
    </row>
    <row r="66" spans="1:7" ht="19.5" customHeight="1">
      <c r="A66" s="47" t="s">
        <v>2969</v>
      </c>
      <c r="B66" s="47" t="s">
        <v>2970</v>
      </c>
      <c r="C66" s="56">
        <v>0</v>
      </c>
      <c r="D66" s="48">
        <v>0</v>
      </c>
      <c r="E66" s="48">
        <v>0</v>
      </c>
      <c r="F66" s="55" t="s">
        <v>20</v>
      </c>
      <c r="G66" s="55" t="s">
        <v>20</v>
      </c>
    </row>
    <row r="67" spans="1:7" ht="19.5" customHeight="1">
      <c r="A67" s="47" t="s">
        <v>2971</v>
      </c>
      <c r="B67" s="47" t="s">
        <v>2972</v>
      </c>
      <c r="C67" s="56">
        <v>1005</v>
      </c>
      <c r="D67" s="48">
        <v>2101</v>
      </c>
      <c r="E67" s="48">
        <v>301</v>
      </c>
      <c r="F67" s="55">
        <v>0.3</v>
      </c>
      <c r="G67" s="55">
        <v>0.143</v>
      </c>
    </row>
    <row r="68" spans="1:7" ht="19.5" customHeight="1">
      <c r="A68" s="47" t="s">
        <v>2973</v>
      </c>
      <c r="B68" s="47" t="s">
        <v>2974</v>
      </c>
      <c r="C68" s="54">
        <v>0</v>
      </c>
      <c r="D68" s="54">
        <v>0</v>
      </c>
      <c r="E68" s="54">
        <v>0</v>
      </c>
      <c r="F68" s="55" t="s">
        <v>20</v>
      </c>
      <c r="G68" s="55" t="s">
        <v>20</v>
      </c>
    </row>
    <row r="69" spans="1:7" ht="19.5" customHeight="1">
      <c r="A69" s="47" t="s">
        <v>2975</v>
      </c>
      <c r="B69" s="47" t="s">
        <v>2976</v>
      </c>
      <c r="C69" s="56">
        <v>0</v>
      </c>
      <c r="D69" s="48">
        <v>0</v>
      </c>
      <c r="E69" s="48">
        <v>0</v>
      </c>
      <c r="F69" s="55" t="s">
        <v>20</v>
      </c>
      <c r="G69" s="55" t="s">
        <v>20</v>
      </c>
    </row>
    <row r="70" spans="1:7" ht="19.5" customHeight="1">
      <c r="A70" s="47" t="s">
        <v>2977</v>
      </c>
      <c r="B70" s="47" t="s">
        <v>2978</v>
      </c>
      <c r="C70" s="56">
        <v>0</v>
      </c>
      <c r="D70" s="48">
        <v>0</v>
      </c>
      <c r="E70" s="48">
        <v>0</v>
      </c>
      <c r="F70" s="55" t="s">
        <v>20</v>
      </c>
      <c r="G70" s="55" t="s">
        <v>20</v>
      </c>
    </row>
    <row r="71" spans="1:7" ht="19.5" customHeight="1">
      <c r="A71" s="47" t="s">
        <v>2979</v>
      </c>
      <c r="B71" s="47" t="s">
        <v>2980</v>
      </c>
      <c r="C71" s="56">
        <v>0</v>
      </c>
      <c r="D71" s="48">
        <v>0</v>
      </c>
      <c r="E71" s="48">
        <v>0</v>
      </c>
      <c r="F71" s="55" t="s">
        <v>20</v>
      </c>
      <c r="G71" s="55" t="s">
        <v>20</v>
      </c>
    </row>
    <row r="72" spans="1:7" ht="19.5" customHeight="1">
      <c r="A72" s="47" t="s">
        <v>2981</v>
      </c>
      <c r="B72" s="47" t="s">
        <v>2982</v>
      </c>
      <c r="C72" s="54">
        <v>0</v>
      </c>
      <c r="D72" s="54">
        <v>0</v>
      </c>
      <c r="E72" s="54">
        <v>0</v>
      </c>
      <c r="F72" s="55" t="s">
        <v>20</v>
      </c>
      <c r="G72" s="55" t="s">
        <v>20</v>
      </c>
    </row>
    <row r="73" spans="1:7" ht="19.5" customHeight="1">
      <c r="A73" s="47" t="s">
        <v>2983</v>
      </c>
      <c r="B73" s="47" t="s">
        <v>2898</v>
      </c>
      <c r="C73" s="56">
        <v>0</v>
      </c>
      <c r="D73" s="48">
        <v>0</v>
      </c>
      <c r="E73" s="48">
        <v>0</v>
      </c>
      <c r="F73" s="55" t="s">
        <v>20</v>
      </c>
      <c r="G73" s="55" t="s">
        <v>20</v>
      </c>
    </row>
    <row r="74" spans="1:7" ht="19.5" customHeight="1">
      <c r="A74" s="47" t="s">
        <v>2984</v>
      </c>
      <c r="B74" s="47" t="s">
        <v>2902</v>
      </c>
      <c r="C74" s="56">
        <v>0</v>
      </c>
      <c r="D74" s="48">
        <v>0</v>
      </c>
      <c r="E74" s="48">
        <v>0</v>
      </c>
      <c r="F74" s="55" t="s">
        <v>20</v>
      </c>
      <c r="G74" s="55" t="s">
        <v>20</v>
      </c>
    </row>
    <row r="75" spans="1:7" ht="19.5" customHeight="1">
      <c r="A75" s="47" t="s">
        <v>2985</v>
      </c>
      <c r="B75" s="47" t="s">
        <v>2986</v>
      </c>
      <c r="C75" s="56">
        <v>0</v>
      </c>
      <c r="D75" s="48">
        <v>0</v>
      </c>
      <c r="E75" s="48">
        <v>0</v>
      </c>
      <c r="F75" s="55" t="s">
        <v>20</v>
      </c>
      <c r="G75" s="55" t="s">
        <v>20</v>
      </c>
    </row>
    <row r="76" spans="1:7" ht="19.5" customHeight="1">
      <c r="A76" s="47" t="s">
        <v>2987</v>
      </c>
      <c r="B76" s="47" t="s">
        <v>2988</v>
      </c>
      <c r="C76" s="54">
        <v>34200</v>
      </c>
      <c r="D76" s="54">
        <v>48742</v>
      </c>
      <c r="E76" s="54">
        <v>16958</v>
      </c>
      <c r="F76" s="55">
        <v>0.496</v>
      </c>
      <c r="G76" s="55">
        <v>0.348</v>
      </c>
    </row>
    <row r="77" spans="1:7" ht="19.5" customHeight="1">
      <c r="A77" s="47" t="s">
        <v>2989</v>
      </c>
      <c r="B77" s="47" t="s">
        <v>2898</v>
      </c>
      <c r="C77" s="56">
        <v>0</v>
      </c>
      <c r="D77" s="48">
        <v>0</v>
      </c>
      <c r="E77" s="48">
        <v>0</v>
      </c>
      <c r="F77" s="55" t="s">
        <v>20</v>
      </c>
      <c r="G77" s="55" t="s">
        <v>20</v>
      </c>
    </row>
    <row r="78" spans="1:7" ht="19.5" customHeight="1">
      <c r="A78" s="47" t="s">
        <v>2990</v>
      </c>
      <c r="B78" s="47" t="s">
        <v>2902</v>
      </c>
      <c r="C78" s="56">
        <v>0</v>
      </c>
      <c r="D78" s="48">
        <v>0</v>
      </c>
      <c r="E78" s="48">
        <v>0</v>
      </c>
      <c r="F78" s="55" t="s">
        <v>20</v>
      </c>
      <c r="G78" s="55" t="s">
        <v>20</v>
      </c>
    </row>
    <row r="79" spans="1:7" ht="19.5" customHeight="1">
      <c r="A79" s="47" t="s">
        <v>2991</v>
      </c>
      <c r="B79" s="47" t="s">
        <v>2992</v>
      </c>
      <c r="C79" s="56">
        <v>34200</v>
      </c>
      <c r="D79" s="48">
        <v>48742</v>
      </c>
      <c r="E79" s="48">
        <v>16958</v>
      </c>
      <c r="F79" s="55">
        <v>0.496</v>
      </c>
      <c r="G79" s="55">
        <v>0.348</v>
      </c>
    </row>
    <row r="80" spans="1:7" ht="19.5" customHeight="1">
      <c r="A80" s="47" t="s">
        <v>2993</v>
      </c>
      <c r="B80" s="47" t="s">
        <v>2994</v>
      </c>
      <c r="C80" s="54">
        <v>0</v>
      </c>
      <c r="D80" s="54">
        <v>0</v>
      </c>
      <c r="E80" s="54">
        <v>0</v>
      </c>
      <c r="F80" s="55" t="s">
        <v>20</v>
      </c>
      <c r="G80" s="55" t="s">
        <v>20</v>
      </c>
    </row>
    <row r="81" spans="1:7" ht="19.5" customHeight="1">
      <c r="A81" s="47" t="s">
        <v>2995</v>
      </c>
      <c r="B81" s="47" t="s">
        <v>2964</v>
      </c>
      <c r="C81" s="56">
        <v>0</v>
      </c>
      <c r="D81" s="48">
        <v>0</v>
      </c>
      <c r="E81" s="48">
        <v>0</v>
      </c>
      <c r="F81" s="55" t="s">
        <v>20</v>
      </c>
      <c r="G81" s="55" t="s">
        <v>20</v>
      </c>
    </row>
    <row r="82" spans="1:7" ht="19.5" customHeight="1">
      <c r="A82" s="47" t="s">
        <v>2996</v>
      </c>
      <c r="B82" s="47" t="s">
        <v>2966</v>
      </c>
      <c r="C82" s="56">
        <v>0</v>
      </c>
      <c r="D82" s="48">
        <v>0</v>
      </c>
      <c r="E82" s="48">
        <v>0</v>
      </c>
      <c r="F82" s="55" t="s">
        <v>20</v>
      </c>
      <c r="G82" s="55" t="s">
        <v>20</v>
      </c>
    </row>
    <row r="83" spans="1:7" ht="19.5" customHeight="1">
      <c r="A83" s="47" t="s">
        <v>2997</v>
      </c>
      <c r="B83" s="47" t="s">
        <v>2968</v>
      </c>
      <c r="C83" s="56">
        <v>0</v>
      </c>
      <c r="D83" s="48">
        <v>0</v>
      </c>
      <c r="E83" s="48">
        <v>0</v>
      </c>
      <c r="F83" s="55" t="s">
        <v>20</v>
      </c>
      <c r="G83" s="55" t="s">
        <v>20</v>
      </c>
    </row>
    <row r="84" spans="1:7" ht="19.5" customHeight="1">
      <c r="A84" s="47" t="s">
        <v>2998</v>
      </c>
      <c r="B84" s="47" t="s">
        <v>2970</v>
      </c>
      <c r="C84" s="56">
        <v>0</v>
      </c>
      <c r="D84" s="48">
        <v>0</v>
      </c>
      <c r="E84" s="48">
        <v>0</v>
      </c>
      <c r="F84" s="55" t="s">
        <v>20</v>
      </c>
      <c r="G84" s="55" t="s">
        <v>20</v>
      </c>
    </row>
    <row r="85" spans="1:7" ht="19.5" customHeight="1">
      <c r="A85" s="47" t="s">
        <v>2999</v>
      </c>
      <c r="B85" s="47" t="s">
        <v>3000</v>
      </c>
      <c r="C85" s="56">
        <v>0</v>
      </c>
      <c r="D85" s="48">
        <v>0</v>
      </c>
      <c r="E85" s="48">
        <v>0</v>
      </c>
      <c r="F85" s="55" t="s">
        <v>20</v>
      </c>
      <c r="G85" s="55" t="s">
        <v>20</v>
      </c>
    </row>
    <row r="86" spans="1:7" ht="19.5" customHeight="1">
      <c r="A86" s="47" t="s">
        <v>3001</v>
      </c>
      <c r="B86" s="47" t="s">
        <v>3002</v>
      </c>
      <c r="C86" s="54">
        <v>0</v>
      </c>
      <c r="D86" s="54">
        <v>0</v>
      </c>
      <c r="E86" s="54">
        <v>0</v>
      </c>
      <c r="F86" s="55" t="s">
        <v>20</v>
      </c>
      <c r="G86" s="55" t="s">
        <v>20</v>
      </c>
    </row>
    <row r="87" spans="1:7" ht="19.5" customHeight="1">
      <c r="A87" s="47" t="s">
        <v>3003</v>
      </c>
      <c r="B87" s="47" t="s">
        <v>2976</v>
      </c>
      <c r="C87" s="56">
        <v>0</v>
      </c>
      <c r="D87" s="48">
        <v>0</v>
      </c>
      <c r="E87" s="48">
        <v>0</v>
      </c>
      <c r="F87" s="55" t="s">
        <v>20</v>
      </c>
      <c r="G87" s="55" t="s">
        <v>20</v>
      </c>
    </row>
    <row r="88" spans="1:7" ht="19.5" customHeight="1">
      <c r="A88" s="47" t="s">
        <v>3004</v>
      </c>
      <c r="B88" s="47" t="s">
        <v>3005</v>
      </c>
      <c r="C88" s="56">
        <v>0</v>
      </c>
      <c r="D88" s="48">
        <v>0</v>
      </c>
      <c r="E88" s="48">
        <v>0</v>
      </c>
      <c r="F88" s="55" t="s">
        <v>20</v>
      </c>
      <c r="G88" s="55" t="s">
        <v>20</v>
      </c>
    </row>
    <row r="89" spans="1:7" ht="19.5" customHeight="1">
      <c r="A89" s="47" t="s">
        <v>3006</v>
      </c>
      <c r="B89" s="47" t="s">
        <v>3007</v>
      </c>
      <c r="C89" s="54">
        <v>0</v>
      </c>
      <c r="D89" s="54">
        <v>0</v>
      </c>
      <c r="E89" s="54">
        <v>0</v>
      </c>
      <c r="F89" s="55" t="s">
        <v>20</v>
      </c>
      <c r="G89" s="55" t="s">
        <v>20</v>
      </c>
    </row>
    <row r="90" spans="1:7" ht="19.5" customHeight="1">
      <c r="A90" s="47" t="s">
        <v>3008</v>
      </c>
      <c r="B90" s="57" t="s">
        <v>2898</v>
      </c>
      <c r="C90" s="56">
        <v>0</v>
      </c>
      <c r="D90" s="48">
        <v>0</v>
      </c>
      <c r="E90" s="48">
        <v>0</v>
      </c>
      <c r="F90" s="55" t="s">
        <v>20</v>
      </c>
      <c r="G90" s="55" t="s">
        <v>20</v>
      </c>
    </row>
    <row r="91" spans="1:7" ht="19.5" customHeight="1">
      <c r="A91" s="47" t="s">
        <v>3009</v>
      </c>
      <c r="B91" s="57" t="s">
        <v>2902</v>
      </c>
      <c r="C91" s="56">
        <v>0</v>
      </c>
      <c r="D91" s="48">
        <v>0</v>
      </c>
      <c r="E91" s="48">
        <v>0</v>
      </c>
      <c r="F91" s="55" t="s">
        <v>20</v>
      </c>
      <c r="G91" s="55" t="s">
        <v>20</v>
      </c>
    </row>
    <row r="92" spans="1:7" ht="19.5" customHeight="1">
      <c r="A92" s="47" t="s">
        <v>3010</v>
      </c>
      <c r="B92" s="57" t="s">
        <v>2906</v>
      </c>
      <c r="C92" s="56">
        <v>0</v>
      </c>
      <c r="D92" s="48">
        <v>0</v>
      </c>
      <c r="E92" s="48">
        <v>0</v>
      </c>
      <c r="F92" s="55" t="s">
        <v>20</v>
      </c>
      <c r="G92" s="55" t="s">
        <v>20</v>
      </c>
    </row>
    <row r="93" spans="1:7" ht="19.5" customHeight="1">
      <c r="A93" s="47" t="s">
        <v>3011</v>
      </c>
      <c r="B93" s="47" t="s">
        <v>2910</v>
      </c>
      <c r="C93" s="56">
        <v>0</v>
      </c>
      <c r="D93" s="48">
        <v>0</v>
      </c>
      <c r="E93" s="48">
        <v>0</v>
      </c>
      <c r="F93" s="55" t="s">
        <v>20</v>
      </c>
      <c r="G93" s="55" t="s">
        <v>20</v>
      </c>
    </row>
    <row r="94" spans="1:7" ht="19.5" customHeight="1">
      <c r="A94" s="47" t="s">
        <v>3012</v>
      </c>
      <c r="B94" s="57" t="s">
        <v>2922</v>
      </c>
      <c r="C94" s="56">
        <v>0</v>
      </c>
      <c r="D94" s="48">
        <v>0</v>
      </c>
      <c r="E94" s="48">
        <v>0</v>
      </c>
      <c r="F94" s="55" t="s">
        <v>20</v>
      </c>
      <c r="G94" s="55" t="s">
        <v>20</v>
      </c>
    </row>
    <row r="95" spans="1:7" ht="19.5" customHeight="1">
      <c r="A95" s="47" t="s">
        <v>3013</v>
      </c>
      <c r="B95" s="57" t="s">
        <v>2930</v>
      </c>
      <c r="C95" s="56">
        <v>0</v>
      </c>
      <c r="D95" s="48">
        <v>0</v>
      </c>
      <c r="E95" s="48">
        <v>0</v>
      </c>
      <c r="F95" s="55" t="s">
        <v>20</v>
      </c>
      <c r="G95" s="55" t="s">
        <v>20</v>
      </c>
    </row>
    <row r="96" spans="1:7" ht="19.5" customHeight="1">
      <c r="A96" s="47" t="s">
        <v>3014</v>
      </c>
      <c r="B96" s="57" t="s">
        <v>2934</v>
      </c>
      <c r="C96" s="56">
        <v>0</v>
      </c>
      <c r="D96" s="48">
        <v>0</v>
      </c>
      <c r="E96" s="48">
        <v>0</v>
      </c>
      <c r="F96" s="55" t="s">
        <v>20</v>
      </c>
      <c r="G96" s="55" t="s">
        <v>20</v>
      </c>
    </row>
    <row r="97" spans="1:7" ht="19.5" customHeight="1">
      <c r="A97" s="47" t="s">
        <v>3015</v>
      </c>
      <c r="B97" s="47" t="s">
        <v>3016</v>
      </c>
      <c r="C97" s="56">
        <v>0</v>
      </c>
      <c r="D97" s="48">
        <v>0</v>
      </c>
      <c r="E97" s="48">
        <v>0</v>
      </c>
      <c r="F97" s="55" t="s">
        <v>20</v>
      </c>
      <c r="G97" s="55" t="s">
        <v>20</v>
      </c>
    </row>
    <row r="98" spans="1:7" ht="19.5" customHeight="1">
      <c r="A98" s="47" t="s">
        <v>353</v>
      </c>
      <c r="B98" s="57" t="s">
        <v>354</v>
      </c>
      <c r="C98" s="54">
        <v>856</v>
      </c>
      <c r="D98" s="54">
        <v>420</v>
      </c>
      <c r="E98" s="54">
        <v>1616</v>
      </c>
      <c r="F98" s="55">
        <v>1.888</v>
      </c>
      <c r="G98" s="55">
        <v>3.848</v>
      </c>
    </row>
    <row r="99" spans="1:7" ht="19.5" customHeight="1">
      <c r="A99" s="47" t="s">
        <v>3017</v>
      </c>
      <c r="B99" s="57" t="s">
        <v>3018</v>
      </c>
      <c r="C99" s="54">
        <v>185</v>
      </c>
      <c r="D99" s="54">
        <v>39</v>
      </c>
      <c r="E99" s="54">
        <v>1613</v>
      </c>
      <c r="F99" s="55">
        <v>8.719</v>
      </c>
      <c r="G99" s="55">
        <v>41.359</v>
      </c>
    </row>
    <row r="100" spans="1:7" ht="19.5" customHeight="1">
      <c r="A100" s="47" t="s">
        <v>3019</v>
      </c>
      <c r="B100" s="57" t="s">
        <v>3020</v>
      </c>
      <c r="C100" s="56">
        <v>33</v>
      </c>
      <c r="D100" s="48">
        <v>4</v>
      </c>
      <c r="E100" s="48">
        <v>1275</v>
      </c>
      <c r="F100" s="55">
        <v>38.636</v>
      </c>
      <c r="G100" s="55">
        <v>318.75</v>
      </c>
    </row>
    <row r="101" spans="1:7" ht="19.5" customHeight="1">
      <c r="A101" s="47" t="s">
        <v>3021</v>
      </c>
      <c r="B101" s="57" t="s">
        <v>3022</v>
      </c>
      <c r="C101" s="56">
        <v>152</v>
      </c>
      <c r="D101" s="48">
        <v>35</v>
      </c>
      <c r="E101" s="48">
        <v>338</v>
      </c>
      <c r="F101" s="55">
        <v>2.224</v>
      </c>
      <c r="G101" s="55">
        <v>9.657</v>
      </c>
    </row>
    <row r="102" spans="1:7" ht="19.5" customHeight="1">
      <c r="A102" s="47" t="s">
        <v>3023</v>
      </c>
      <c r="B102" s="57" t="s">
        <v>3024</v>
      </c>
      <c r="C102" s="56">
        <v>0</v>
      </c>
      <c r="D102" s="48">
        <v>0</v>
      </c>
      <c r="E102" s="48">
        <v>0</v>
      </c>
      <c r="F102" s="55" t="s">
        <v>20</v>
      </c>
      <c r="G102" s="55" t="s">
        <v>20</v>
      </c>
    </row>
    <row r="103" spans="1:7" ht="19.5" customHeight="1">
      <c r="A103" s="47" t="s">
        <v>3025</v>
      </c>
      <c r="B103" s="47" t="s">
        <v>3026</v>
      </c>
      <c r="C103" s="56">
        <v>0</v>
      </c>
      <c r="D103" s="48">
        <v>0</v>
      </c>
      <c r="E103" s="48">
        <v>0</v>
      </c>
      <c r="F103" s="55" t="s">
        <v>20</v>
      </c>
      <c r="G103" s="55" t="s">
        <v>20</v>
      </c>
    </row>
    <row r="104" spans="1:7" ht="19.5" customHeight="1">
      <c r="A104" s="47" t="s">
        <v>3027</v>
      </c>
      <c r="B104" s="57" t="s">
        <v>3028</v>
      </c>
      <c r="C104" s="54">
        <v>0</v>
      </c>
      <c r="D104" s="54">
        <v>0</v>
      </c>
      <c r="E104" s="54">
        <v>0</v>
      </c>
      <c r="F104" s="55" t="s">
        <v>20</v>
      </c>
      <c r="G104" s="55" t="s">
        <v>20</v>
      </c>
    </row>
    <row r="105" spans="1:7" ht="19.5" customHeight="1">
      <c r="A105" s="47" t="s">
        <v>3029</v>
      </c>
      <c r="B105" s="57" t="s">
        <v>3020</v>
      </c>
      <c r="C105" s="56">
        <v>0</v>
      </c>
      <c r="D105" s="48">
        <v>0</v>
      </c>
      <c r="E105" s="48">
        <v>0</v>
      </c>
      <c r="F105" s="55" t="s">
        <v>20</v>
      </c>
      <c r="G105" s="55" t="s">
        <v>20</v>
      </c>
    </row>
    <row r="106" spans="1:7" ht="19.5" customHeight="1">
      <c r="A106" s="47" t="s">
        <v>3030</v>
      </c>
      <c r="B106" s="57" t="s">
        <v>3022</v>
      </c>
      <c r="C106" s="56">
        <v>0</v>
      </c>
      <c r="D106" s="48">
        <v>0</v>
      </c>
      <c r="E106" s="48">
        <v>0</v>
      </c>
      <c r="F106" s="55" t="s">
        <v>20</v>
      </c>
      <c r="G106" s="55" t="s">
        <v>20</v>
      </c>
    </row>
    <row r="107" spans="1:7" ht="19.5" customHeight="1">
      <c r="A107" s="47" t="s">
        <v>3031</v>
      </c>
      <c r="B107" s="57" t="s">
        <v>3032</v>
      </c>
      <c r="C107" s="56">
        <v>0</v>
      </c>
      <c r="D107" s="48">
        <v>0</v>
      </c>
      <c r="E107" s="48">
        <v>0</v>
      </c>
      <c r="F107" s="55" t="s">
        <v>20</v>
      </c>
      <c r="G107" s="55" t="s">
        <v>20</v>
      </c>
    </row>
    <row r="108" spans="1:7" ht="19.5" customHeight="1">
      <c r="A108" s="47" t="s">
        <v>3033</v>
      </c>
      <c r="B108" s="57" t="s">
        <v>3034</v>
      </c>
      <c r="C108" s="56">
        <v>0</v>
      </c>
      <c r="D108" s="48">
        <v>0</v>
      </c>
      <c r="E108" s="48">
        <v>0</v>
      </c>
      <c r="F108" s="55" t="s">
        <v>20</v>
      </c>
      <c r="G108" s="55" t="s">
        <v>20</v>
      </c>
    </row>
    <row r="109" spans="1:7" ht="19.5" customHeight="1">
      <c r="A109" s="47" t="s">
        <v>3035</v>
      </c>
      <c r="B109" s="57" t="s">
        <v>3036</v>
      </c>
      <c r="C109" s="54">
        <v>0</v>
      </c>
      <c r="D109" s="54">
        <v>0</v>
      </c>
      <c r="E109" s="54">
        <v>0</v>
      </c>
      <c r="F109" s="55" t="s">
        <v>20</v>
      </c>
      <c r="G109" s="55" t="s">
        <v>20</v>
      </c>
    </row>
    <row r="110" spans="1:7" ht="19.5" customHeight="1">
      <c r="A110" s="47" t="s">
        <v>3037</v>
      </c>
      <c r="B110" s="57" t="s">
        <v>2059</v>
      </c>
      <c r="C110" s="56">
        <v>0</v>
      </c>
      <c r="D110" s="48">
        <v>0</v>
      </c>
      <c r="E110" s="48">
        <v>0</v>
      </c>
      <c r="F110" s="55" t="s">
        <v>20</v>
      </c>
      <c r="G110" s="55" t="s">
        <v>20</v>
      </c>
    </row>
    <row r="111" spans="1:7" ht="19.5" customHeight="1">
      <c r="A111" s="47" t="s">
        <v>3038</v>
      </c>
      <c r="B111" s="57" t="s">
        <v>3039</v>
      </c>
      <c r="C111" s="56">
        <v>0</v>
      </c>
      <c r="D111" s="48">
        <v>0</v>
      </c>
      <c r="E111" s="48">
        <v>0</v>
      </c>
      <c r="F111" s="55" t="s">
        <v>20</v>
      </c>
      <c r="G111" s="55" t="s">
        <v>20</v>
      </c>
    </row>
    <row r="112" spans="1:7" ht="19.5" customHeight="1">
      <c r="A112" s="47" t="s">
        <v>3040</v>
      </c>
      <c r="B112" s="57" t="s">
        <v>3041</v>
      </c>
      <c r="C112" s="56">
        <v>0</v>
      </c>
      <c r="D112" s="48">
        <v>0</v>
      </c>
      <c r="E112" s="48">
        <v>0</v>
      </c>
      <c r="F112" s="55" t="s">
        <v>20</v>
      </c>
      <c r="G112" s="55" t="s">
        <v>20</v>
      </c>
    </row>
    <row r="113" spans="1:7" ht="19.5" customHeight="1">
      <c r="A113" s="47" t="s">
        <v>3042</v>
      </c>
      <c r="B113" s="57" t="s">
        <v>3043</v>
      </c>
      <c r="C113" s="56">
        <v>0</v>
      </c>
      <c r="D113" s="48">
        <v>0</v>
      </c>
      <c r="E113" s="48">
        <v>0</v>
      </c>
      <c r="F113" s="55" t="s">
        <v>20</v>
      </c>
      <c r="G113" s="55" t="s">
        <v>20</v>
      </c>
    </row>
    <row r="114" spans="1:7" ht="19.5" customHeight="1">
      <c r="A114" s="47" t="s">
        <v>3044</v>
      </c>
      <c r="B114" s="57" t="s">
        <v>3045</v>
      </c>
      <c r="C114" s="54">
        <v>0</v>
      </c>
      <c r="D114" s="54">
        <v>0</v>
      </c>
      <c r="E114" s="54">
        <v>0</v>
      </c>
      <c r="F114" s="55" t="s">
        <v>20</v>
      </c>
      <c r="G114" s="55" t="s">
        <v>20</v>
      </c>
    </row>
    <row r="115" spans="1:7" ht="19.5" customHeight="1">
      <c r="A115" s="47" t="s">
        <v>3046</v>
      </c>
      <c r="B115" s="47" t="s">
        <v>3020</v>
      </c>
      <c r="C115" s="56">
        <v>0</v>
      </c>
      <c r="D115" s="48">
        <v>0</v>
      </c>
      <c r="E115" s="48">
        <v>0</v>
      </c>
      <c r="F115" s="55" t="s">
        <v>20</v>
      </c>
      <c r="G115" s="55" t="s">
        <v>20</v>
      </c>
    </row>
    <row r="116" spans="1:7" ht="19.5" customHeight="1">
      <c r="A116" s="47" t="s">
        <v>3047</v>
      </c>
      <c r="B116" s="47" t="s">
        <v>3048</v>
      </c>
      <c r="C116" s="56">
        <v>0</v>
      </c>
      <c r="D116" s="48">
        <v>0</v>
      </c>
      <c r="E116" s="48">
        <v>0</v>
      </c>
      <c r="F116" s="55" t="s">
        <v>20</v>
      </c>
      <c r="G116" s="55" t="s">
        <v>20</v>
      </c>
    </row>
    <row r="117" spans="1:7" ht="19.5" customHeight="1">
      <c r="A117" s="47" t="s">
        <v>3049</v>
      </c>
      <c r="B117" s="47" t="s">
        <v>3050</v>
      </c>
      <c r="C117" s="54">
        <v>0</v>
      </c>
      <c r="D117" s="54">
        <v>0</v>
      </c>
      <c r="E117" s="54">
        <v>0</v>
      </c>
      <c r="F117" s="55" t="s">
        <v>20</v>
      </c>
      <c r="G117" s="55" t="s">
        <v>20</v>
      </c>
    </row>
    <row r="118" spans="1:7" ht="19.5" customHeight="1">
      <c r="A118" s="47" t="s">
        <v>3051</v>
      </c>
      <c r="B118" s="47" t="s">
        <v>2059</v>
      </c>
      <c r="C118" s="56">
        <v>0</v>
      </c>
      <c r="D118" s="48">
        <v>0</v>
      </c>
      <c r="E118" s="48">
        <v>0</v>
      </c>
      <c r="F118" s="55" t="s">
        <v>20</v>
      </c>
      <c r="G118" s="55" t="s">
        <v>20</v>
      </c>
    </row>
    <row r="119" spans="1:7" ht="19.5" customHeight="1">
      <c r="A119" s="47" t="s">
        <v>3052</v>
      </c>
      <c r="B119" s="47" t="s">
        <v>3053</v>
      </c>
      <c r="C119" s="56">
        <v>0</v>
      </c>
      <c r="D119" s="48">
        <v>0</v>
      </c>
      <c r="E119" s="48">
        <v>0</v>
      </c>
      <c r="F119" s="55" t="s">
        <v>20</v>
      </c>
      <c r="G119" s="55" t="s">
        <v>20</v>
      </c>
    </row>
    <row r="120" spans="1:7" ht="19.5" customHeight="1">
      <c r="A120" s="47" t="s">
        <v>3054</v>
      </c>
      <c r="B120" s="47" t="s">
        <v>3041</v>
      </c>
      <c r="C120" s="56">
        <v>0</v>
      </c>
      <c r="D120" s="48">
        <v>0</v>
      </c>
      <c r="E120" s="48">
        <v>0</v>
      </c>
      <c r="F120" s="55" t="s">
        <v>20</v>
      </c>
      <c r="G120" s="55" t="s">
        <v>20</v>
      </c>
    </row>
    <row r="121" spans="1:7" ht="19.5" customHeight="1">
      <c r="A121" s="47" t="s">
        <v>3055</v>
      </c>
      <c r="B121" s="47" t="s">
        <v>3056</v>
      </c>
      <c r="C121" s="56">
        <v>0</v>
      </c>
      <c r="D121" s="48">
        <v>0</v>
      </c>
      <c r="E121" s="48">
        <v>0</v>
      </c>
      <c r="F121" s="55" t="s">
        <v>20</v>
      </c>
      <c r="G121" s="55" t="s">
        <v>20</v>
      </c>
    </row>
    <row r="122" spans="1:7" ht="19.5" customHeight="1">
      <c r="A122" s="47" t="s">
        <v>3057</v>
      </c>
      <c r="B122" s="58" t="s">
        <v>3058</v>
      </c>
      <c r="C122" s="54">
        <v>671</v>
      </c>
      <c r="D122" s="54">
        <v>381</v>
      </c>
      <c r="E122" s="54">
        <v>3</v>
      </c>
      <c r="F122" s="55">
        <v>0.004</v>
      </c>
      <c r="G122" s="55">
        <v>0.008</v>
      </c>
    </row>
    <row r="123" spans="1:7" ht="19.5" customHeight="1">
      <c r="A123" s="173" t="s">
        <v>3059</v>
      </c>
      <c r="B123" s="58" t="s">
        <v>3060</v>
      </c>
      <c r="C123" s="56">
        <v>23</v>
      </c>
      <c r="D123" s="48">
        <v>230</v>
      </c>
      <c r="E123" s="48">
        <v>0</v>
      </c>
      <c r="F123" s="55">
        <v>0</v>
      </c>
      <c r="G123" s="55">
        <v>0</v>
      </c>
    </row>
    <row r="124" spans="1:7" ht="19.5" customHeight="1">
      <c r="A124" s="173" t="s">
        <v>3061</v>
      </c>
      <c r="B124" s="58" t="s">
        <v>3020</v>
      </c>
      <c r="C124" s="56">
        <v>648</v>
      </c>
      <c r="D124" s="48">
        <v>151</v>
      </c>
      <c r="E124" s="48">
        <v>3</v>
      </c>
      <c r="F124" s="55">
        <v>0.005</v>
      </c>
      <c r="G124" s="55">
        <v>0.02</v>
      </c>
    </row>
    <row r="125" spans="1:7" ht="19.5" customHeight="1">
      <c r="A125" s="173" t="s">
        <v>3062</v>
      </c>
      <c r="B125" s="58" t="s">
        <v>3063</v>
      </c>
      <c r="C125" s="56">
        <v>0</v>
      </c>
      <c r="D125" s="48">
        <v>0</v>
      </c>
      <c r="E125" s="48">
        <v>0</v>
      </c>
      <c r="F125" s="55" t="s">
        <v>20</v>
      </c>
      <c r="G125" s="55" t="s">
        <v>20</v>
      </c>
    </row>
    <row r="126" spans="1:7" ht="19.5" customHeight="1">
      <c r="A126" s="173" t="s">
        <v>3064</v>
      </c>
      <c r="B126" s="58" t="s">
        <v>3065</v>
      </c>
      <c r="C126" s="54">
        <v>0</v>
      </c>
      <c r="D126" s="54">
        <v>0</v>
      </c>
      <c r="E126" s="54">
        <v>0</v>
      </c>
      <c r="F126" s="55" t="s">
        <v>20</v>
      </c>
      <c r="G126" s="55" t="s">
        <v>20</v>
      </c>
    </row>
    <row r="127" spans="1:7" ht="19.5" customHeight="1">
      <c r="A127" s="173" t="s">
        <v>3066</v>
      </c>
      <c r="B127" s="58" t="s">
        <v>3060</v>
      </c>
      <c r="C127" s="56">
        <v>0</v>
      </c>
      <c r="D127" s="48">
        <v>0</v>
      </c>
      <c r="E127" s="48">
        <v>0</v>
      </c>
      <c r="F127" s="55" t="s">
        <v>20</v>
      </c>
      <c r="G127" s="55" t="s">
        <v>20</v>
      </c>
    </row>
    <row r="128" spans="1:7" ht="19.5" customHeight="1">
      <c r="A128" s="173" t="s">
        <v>3067</v>
      </c>
      <c r="B128" s="58" t="s">
        <v>3020</v>
      </c>
      <c r="C128" s="56">
        <v>0</v>
      </c>
      <c r="D128" s="48">
        <v>0</v>
      </c>
      <c r="E128" s="48">
        <v>0</v>
      </c>
      <c r="F128" s="55" t="s">
        <v>20</v>
      </c>
      <c r="G128" s="55" t="s">
        <v>20</v>
      </c>
    </row>
    <row r="129" spans="1:7" ht="19.5" customHeight="1">
      <c r="A129" s="173" t="s">
        <v>3068</v>
      </c>
      <c r="B129" s="58" t="s">
        <v>3069</v>
      </c>
      <c r="C129" s="56">
        <v>0</v>
      </c>
      <c r="D129" s="48">
        <v>0</v>
      </c>
      <c r="E129" s="48">
        <v>0</v>
      </c>
      <c r="F129" s="55" t="s">
        <v>20</v>
      </c>
      <c r="G129" s="55" t="s">
        <v>20</v>
      </c>
    </row>
    <row r="130" spans="1:7" ht="19.5" customHeight="1">
      <c r="A130" s="173" t="s">
        <v>3070</v>
      </c>
      <c r="B130" s="58" t="s">
        <v>3071</v>
      </c>
      <c r="C130" s="54">
        <v>0</v>
      </c>
      <c r="D130" s="54">
        <v>0</v>
      </c>
      <c r="E130" s="54">
        <v>0</v>
      </c>
      <c r="F130" s="55" t="s">
        <v>20</v>
      </c>
      <c r="G130" s="55" t="s">
        <v>20</v>
      </c>
    </row>
    <row r="131" spans="1:7" ht="19.5" customHeight="1">
      <c r="A131" s="173" t="s">
        <v>3072</v>
      </c>
      <c r="B131" s="58" t="s">
        <v>3020</v>
      </c>
      <c r="C131" s="56">
        <v>0</v>
      </c>
      <c r="D131" s="48">
        <v>0</v>
      </c>
      <c r="E131" s="48">
        <v>0</v>
      </c>
      <c r="F131" s="55" t="s">
        <v>20</v>
      </c>
      <c r="G131" s="55" t="s">
        <v>20</v>
      </c>
    </row>
    <row r="132" spans="1:7" ht="19.5" customHeight="1">
      <c r="A132" s="173" t="s">
        <v>3073</v>
      </c>
      <c r="B132" s="58" t="s">
        <v>3074</v>
      </c>
      <c r="C132" s="56">
        <v>0</v>
      </c>
      <c r="D132" s="48">
        <v>0</v>
      </c>
      <c r="E132" s="48">
        <v>0</v>
      </c>
      <c r="F132" s="55" t="s">
        <v>20</v>
      </c>
      <c r="G132" s="55" t="s">
        <v>20</v>
      </c>
    </row>
    <row r="133" spans="1:7" ht="19.5" customHeight="1">
      <c r="A133" s="47" t="s">
        <v>355</v>
      </c>
      <c r="B133" s="47" t="s">
        <v>356</v>
      </c>
      <c r="C133" s="54">
        <v>0</v>
      </c>
      <c r="D133" s="54">
        <v>0</v>
      </c>
      <c r="E133" s="54">
        <v>0</v>
      </c>
      <c r="F133" s="55" t="s">
        <v>20</v>
      </c>
      <c r="G133" s="55" t="s">
        <v>20</v>
      </c>
    </row>
    <row r="134" spans="1:7" ht="19.5" customHeight="1">
      <c r="A134" s="47" t="s">
        <v>3075</v>
      </c>
      <c r="B134" s="47" t="s">
        <v>3076</v>
      </c>
      <c r="C134" s="54">
        <v>0</v>
      </c>
      <c r="D134" s="54">
        <v>0</v>
      </c>
      <c r="E134" s="54">
        <v>0</v>
      </c>
      <c r="F134" s="55" t="s">
        <v>20</v>
      </c>
      <c r="G134" s="55" t="s">
        <v>20</v>
      </c>
    </row>
    <row r="135" spans="1:7" ht="19.5" customHeight="1">
      <c r="A135" s="47" t="s">
        <v>3077</v>
      </c>
      <c r="B135" s="47" t="s">
        <v>2113</v>
      </c>
      <c r="C135" s="56">
        <v>0</v>
      </c>
      <c r="D135" s="48">
        <v>0</v>
      </c>
      <c r="E135" s="48">
        <v>0</v>
      </c>
      <c r="F135" s="55" t="s">
        <v>20</v>
      </c>
      <c r="G135" s="55" t="s">
        <v>20</v>
      </c>
    </row>
    <row r="136" spans="1:7" ht="19.5" customHeight="1">
      <c r="A136" s="47" t="s">
        <v>3078</v>
      </c>
      <c r="B136" s="47" t="s">
        <v>2115</v>
      </c>
      <c r="C136" s="56">
        <v>0</v>
      </c>
      <c r="D136" s="48">
        <v>0</v>
      </c>
      <c r="E136" s="48">
        <v>0</v>
      </c>
      <c r="F136" s="55" t="s">
        <v>20</v>
      </c>
      <c r="G136" s="55" t="s">
        <v>20</v>
      </c>
    </row>
    <row r="137" spans="1:7" ht="19.5" customHeight="1">
      <c r="A137" s="47" t="s">
        <v>3079</v>
      </c>
      <c r="B137" s="47" t="s">
        <v>3080</v>
      </c>
      <c r="C137" s="56">
        <v>0</v>
      </c>
      <c r="D137" s="48">
        <v>0</v>
      </c>
      <c r="E137" s="48">
        <v>0</v>
      </c>
      <c r="F137" s="55" t="s">
        <v>20</v>
      </c>
      <c r="G137" s="55" t="s">
        <v>20</v>
      </c>
    </row>
    <row r="138" spans="1:7" ht="19.5" customHeight="1">
      <c r="A138" s="47" t="s">
        <v>3081</v>
      </c>
      <c r="B138" s="47" t="s">
        <v>3082</v>
      </c>
      <c r="C138" s="56">
        <v>0</v>
      </c>
      <c r="D138" s="48">
        <v>0</v>
      </c>
      <c r="E138" s="48">
        <v>0</v>
      </c>
      <c r="F138" s="55" t="s">
        <v>20</v>
      </c>
      <c r="G138" s="55" t="s">
        <v>20</v>
      </c>
    </row>
    <row r="139" spans="1:7" ht="19.5" customHeight="1">
      <c r="A139" s="47" t="s">
        <v>3083</v>
      </c>
      <c r="B139" s="47" t="s">
        <v>3084</v>
      </c>
      <c r="C139" s="54">
        <v>0</v>
      </c>
      <c r="D139" s="54">
        <v>0</v>
      </c>
      <c r="E139" s="54">
        <v>0</v>
      </c>
      <c r="F139" s="55" t="s">
        <v>20</v>
      </c>
      <c r="G139" s="55" t="s">
        <v>20</v>
      </c>
    </row>
    <row r="140" spans="1:7" ht="19.5" customHeight="1">
      <c r="A140" s="47" t="s">
        <v>3085</v>
      </c>
      <c r="B140" s="47" t="s">
        <v>3080</v>
      </c>
      <c r="C140" s="56">
        <v>0</v>
      </c>
      <c r="D140" s="48">
        <v>0</v>
      </c>
      <c r="E140" s="48">
        <v>0</v>
      </c>
      <c r="F140" s="55" t="s">
        <v>20</v>
      </c>
      <c r="G140" s="55" t="s">
        <v>20</v>
      </c>
    </row>
    <row r="141" spans="1:7" ht="19.5" customHeight="1">
      <c r="A141" s="47" t="s">
        <v>3086</v>
      </c>
      <c r="B141" s="47" t="s">
        <v>3087</v>
      </c>
      <c r="C141" s="56">
        <v>0</v>
      </c>
      <c r="D141" s="48">
        <v>0</v>
      </c>
      <c r="E141" s="48">
        <v>0</v>
      </c>
      <c r="F141" s="55" t="s">
        <v>20</v>
      </c>
      <c r="G141" s="55" t="s">
        <v>20</v>
      </c>
    </row>
    <row r="142" spans="1:7" ht="19.5" customHeight="1">
      <c r="A142" s="47" t="s">
        <v>3088</v>
      </c>
      <c r="B142" s="47" t="s">
        <v>3089</v>
      </c>
      <c r="C142" s="56">
        <v>0</v>
      </c>
      <c r="D142" s="48">
        <v>0</v>
      </c>
      <c r="E142" s="48">
        <v>0</v>
      </c>
      <c r="F142" s="55" t="s">
        <v>20</v>
      </c>
      <c r="G142" s="55" t="s">
        <v>20</v>
      </c>
    </row>
    <row r="143" spans="1:7" ht="19.5" customHeight="1">
      <c r="A143" s="47" t="s">
        <v>3090</v>
      </c>
      <c r="B143" s="47" t="s">
        <v>3091</v>
      </c>
      <c r="C143" s="56">
        <v>0</v>
      </c>
      <c r="D143" s="48">
        <v>0</v>
      </c>
      <c r="E143" s="48">
        <v>0</v>
      </c>
      <c r="F143" s="55" t="s">
        <v>20</v>
      </c>
      <c r="G143" s="55" t="s">
        <v>20</v>
      </c>
    </row>
    <row r="144" spans="1:7" ht="19.5" customHeight="1">
      <c r="A144" s="47" t="s">
        <v>3092</v>
      </c>
      <c r="B144" s="47" t="s">
        <v>3093</v>
      </c>
      <c r="C144" s="54">
        <v>0</v>
      </c>
      <c r="D144" s="54">
        <v>0</v>
      </c>
      <c r="E144" s="54">
        <v>0</v>
      </c>
      <c r="F144" s="55" t="s">
        <v>20</v>
      </c>
      <c r="G144" s="55" t="s">
        <v>20</v>
      </c>
    </row>
    <row r="145" spans="1:7" ht="19.5" customHeight="1">
      <c r="A145" s="47" t="s">
        <v>3094</v>
      </c>
      <c r="B145" s="47" t="s">
        <v>3095</v>
      </c>
      <c r="C145" s="56">
        <v>0</v>
      </c>
      <c r="D145" s="48">
        <v>0</v>
      </c>
      <c r="E145" s="48">
        <v>0</v>
      </c>
      <c r="F145" s="55" t="s">
        <v>20</v>
      </c>
      <c r="G145" s="55" t="s">
        <v>20</v>
      </c>
    </row>
    <row r="146" spans="1:7" ht="19.5" customHeight="1">
      <c r="A146" s="47" t="s">
        <v>3096</v>
      </c>
      <c r="B146" s="47" t="s">
        <v>3097</v>
      </c>
      <c r="C146" s="56">
        <v>0</v>
      </c>
      <c r="D146" s="48">
        <v>0</v>
      </c>
      <c r="E146" s="48">
        <v>0</v>
      </c>
      <c r="F146" s="55" t="s">
        <v>20</v>
      </c>
      <c r="G146" s="55" t="s">
        <v>20</v>
      </c>
    </row>
    <row r="147" spans="1:7" ht="19.5" customHeight="1">
      <c r="A147" s="47" t="s">
        <v>3098</v>
      </c>
      <c r="B147" s="47" t="s">
        <v>3099</v>
      </c>
      <c r="C147" s="56">
        <v>0</v>
      </c>
      <c r="D147" s="48">
        <v>0</v>
      </c>
      <c r="E147" s="48">
        <v>0</v>
      </c>
      <c r="F147" s="55" t="s">
        <v>20</v>
      </c>
      <c r="G147" s="55" t="s">
        <v>20</v>
      </c>
    </row>
    <row r="148" spans="1:7" ht="19.5" customHeight="1">
      <c r="A148" s="47" t="s">
        <v>3100</v>
      </c>
      <c r="B148" s="47" t="s">
        <v>3101</v>
      </c>
      <c r="C148" s="56">
        <v>0</v>
      </c>
      <c r="D148" s="48">
        <v>0</v>
      </c>
      <c r="E148" s="48">
        <v>0</v>
      </c>
      <c r="F148" s="55" t="s">
        <v>20</v>
      </c>
      <c r="G148" s="55" t="s">
        <v>20</v>
      </c>
    </row>
    <row r="149" spans="1:7" ht="19.5" customHeight="1">
      <c r="A149" s="47" t="s">
        <v>3102</v>
      </c>
      <c r="B149" s="47" t="s">
        <v>3103</v>
      </c>
      <c r="C149" s="56">
        <v>0</v>
      </c>
      <c r="D149" s="48">
        <v>0</v>
      </c>
      <c r="E149" s="48">
        <v>0</v>
      </c>
      <c r="F149" s="55" t="s">
        <v>20</v>
      </c>
      <c r="G149" s="55" t="s">
        <v>20</v>
      </c>
    </row>
    <row r="150" spans="1:7" ht="19.5" customHeight="1">
      <c r="A150" s="47" t="s">
        <v>3104</v>
      </c>
      <c r="B150" s="47" t="s">
        <v>3105</v>
      </c>
      <c r="C150" s="56">
        <v>0</v>
      </c>
      <c r="D150" s="48">
        <v>0</v>
      </c>
      <c r="E150" s="48">
        <v>0</v>
      </c>
      <c r="F150" s="55" t="s">
        <v>20</v>
      </c>
      <c r="G150" s="55" t="s">
        <v>20</v>
      </c>
    </row>
    <row r="151" spans="1:7" ht="19.5" customHeight="1">
      <c r="A151" s="47" t="s">
        <v>3106</v>
      </c>
      <c r="B151" s="47" t="s">
        <v>3107</v>
      </c>
      <c r="C151" s="56">
        <v>0</v>
      </c>
      <c r="D151" s="48">
        <v>0</v>
      </c>
      <c r="E151" s="48">
        <v>0</v>
      </c>
      <c r="F151" s="55" t="s">
        <v>20</v>
      </c>
      <c r="G151" s="55" t="s">
        <v>20</v>
      </c>
    </row>
    <row r="152" spans="1:7" ht="19.5" customHeight="1">
      <c r="A152" s="47" t="s">
        <v>3108</v>
      </c>
      <c r="B152" s="47" t="s">
        <v>3109</v>
      </c>
      <c r="C152" s="56">
        <v>0</v>
      </c>
      <c r="D152" s="48">
        <v>0</v>
      </c>
      <c r="E152" s="48">
        <v>0</v>
      </c>
      <c r="F152" s="55" t="s">
        <v>20</v>
      </c>
      <c r="G152" s="55" t="s">
        <v>20</v>
      </c>
    </row>
    <row r="153" spans="1:7" ht="19.5" customHeight="1">
      <c r="A153" s="47" t="s">
        <v>3110</v>
      </c>
      <c r="B153" s="47" t="s">
        <v>3111</v>
      </c>
      <c r="C153" s="54">
        <v>0</v>
      </c>
      <c r="D153" s="54">
        <v>0</v>
      </c>
      <c r="E153" s="54">
        <v>0</v>
      </c>
      <c r="F153" s="55" t="s">
        <v>20</v>
      </c>
      <c r="G153" s="55" t="s">
        <v>20</v>
      </c>
    </row>
    <row r="154" spans="1:7" ht="19.5" customHeight="1">
      <c r="A154" s="47" t="s">
        <v>3112</v>
      </c>
      <c r="B154" s="47" t="s">
        <v>3113</v>
      </c>
      <c r="C154" s="56">
        <v>0</v>
      </c>
      <c r="D154" s="48">
        <v>0</v>
      </c>
      <c r="E154" s="48">
        <v>0</v>
      </c>
      <c r="F154" s="55" t="s">
        <v>20</v>
      </c>
      <c r="G154" s="55" t="s">
        <v>20</v>
      </c>
    </row>
    <row r="155" spans="1:7" ht="19.5" customHeight="1">
      <c r="A155" s="47" t="s">
        <v>3114</v>
      </c>
      <c r="B155" s="47" t="s">
        <v>3115</v>
      </c>
      <c r="C155" s="56">
        <v>0</v>
      </c>
      <c r="D155" s="48">
        <v>0</v>
      </c>
      <c r="E155" s="48">
        <v>0</v>
      </c>
      <c r="F155" s="55" t="s">
        <v>20</v>
      </c>
      <c r="G155" s="55" t="s">
        <v>20</v>
      </c>
    </row>
    <row r="156" spans="1:7" ht="19.5" customHeight="1">
      <c r="A156" s="47" t="s">
        <v>3116</v>
      </c>
      <c r="B156" s="47" t="s">
        <v>3117</v>
      </c>
      <c r="C156" s="56">
        <v>0</v>
      </c>
      <c r="D156" s="48">
        <v>0</v>
      </c>
      <c r="E156" s="48">
        <v>0</v>
      </c>
      <c r="F156" s="55" t="s">
        <v>20</v>
      </c>
      <c r="G156" s="55" t="s">
        <v>20</v>
      </c>
    </row>
    <row r="157" spans="1:7" ht="19.5" customHeight="1">
      <c r="A157" s="47" t="s">
        <v>3118</v>
      </c>
      <c r="B157" s="47" t="s">
        <v>3119</v>
      </c>
      <c r="C157" s="56">
        <v>0</v>
      </c>
      <c r="D157" s="48">
        <v>0</v>
      </c>
      <c r="E157" s="48">
        <v>0</v>
      </c>
      <c r="F157" s="55" t="s">
        <v>20</v>
      </c>
      <c r="G157" s="55" t="s">
        <v>20</v>
      </c>
    </row>
    <row r="158" spans="1:7" ht="19.5" customHeight="1">
      <c r="A158" s="47" t="s">
        <v>3120</v>
      </c>
      <c r="B158" s="47" t="s">
        <v>3121</v>
      </c>
      <c r="C158" s="56">
        <v>0</v>
      </c>
      <c r="D158" s="48">
        <v>0</v>
      </c>
      <c r="E158" s="48">
        <v>0</v>
      </c>
      <c r="F158" s="55" t="s">
        <v>20</v>
      </c>
      <c r="G158" s="55" t="s">
        <v>20</v>
      </c>
    </row>
    <row r="159" spans="1:7" ht="19.5" customHeight="1">
      <c r="A159" s="47" t="s">
        <v>3122</v>
      </c>
      <c r="B159" s="47" t="s">
        <v>3123</v>
      </c>
      <c r="C159" s="56">
        <v>0</v>
      </c>
      <c r="D159" s="48">
        <v>0</v>
      </c>
      <c r="E159" s="48">
        <v>0</v>
      </c>
      <c r="F159" s="55" t="s">
        <v>20</v>
      </c>
      <c r="G159" s="55" t="s">
        <v>20</v>
      </c>
    </row>
    <row r="160" spans="1:7" ht="19.5" customHeight="1">
      <c r="A160" s="47" t="s">
        <v>3124</v>
      </c>
      <c r="B160" s="47" t="s">
        <v>3125</v>
      </c>
      <c r="C160" s="54">
        <v>0</v>
      </c>
      <c r="D160" s="54">
        <v>0</v>
      </c>
      <c r="E160" s="54">
        <v>0</v>
      </c>
      <c r="F160" s="55" t="s">
        <v>20</v>
      </c>
      <c r="G160" s="55" t="s">
        <v>20</v>
      </c>
    </row>
    <row r="161" spans="1:7" ht="19.5" customHeight="1">
      <c r="A161" s="47" t="s">
        <v>3126</v>
      </c>
      <c r="B161" s="47" t="s">
        <v>3127</v>
      </c>
      <c r="C161" s="56">
        <v>0</v>
      </c>
      <c r="D161" s="48">
        <v>0</v>
      </c>
      <c r="E161" s="48">
        <v>0</v>
      </c>
      <c r="F161" s="55" t="s">
        <v>20</v>
      </c>
      <c r="G161" s="55" t="s">
        <v>20</v>
      </c>
    </row>
    <row r="162" spans="1:7" ht="19.5" customHeight="1">
      <c r="A162" s="47" t="s">
        <v>3128</v>
      </c>
      <c r="B162" s="47" t="s">
        <v>2169</v>
      </c>
      <c r="C162" s="56">
        <v>0</v>
      </c>
      <c r="D162" s="48">
        <v>0</v>
      </c>
      <c r="E162" s="48">
        <v>0</v>
      </c>
      <c r="F162" s="55" t="s">
        <v>20</v>
      </c>
      <c r="G162" s="55" t="s">
        <v>20</v>
      </c>
    </row>
    <row r="163" spans="1:7" ht="19.5" customHeight="1">
      <c r="A163" s="47" t="s">
        <v>3129</v>
      </c>
      <c r="B163" s="47" t="s">
        <v>3130</v>
      </c>
      <c r="C163" s="56">
        <v>0</v>
      </c>
      <c r="D163" s="48">
        <v>0</v>
      </c>
      <c r="E163" s="48">
        <v>0</v>
      </c>
      <c r="F163" s="55" t="s">
        <v>20</v>
      </c>
      <c r="G163" s="55" t="s">
        <v>20</v>
      </c>
    </row>
    <row r="164" spans="1:7" ht="19.5" customHeight="1">
      <c r="A164" s="47" t="s">
        <v>3131</v>
      </c>
      <c r="B164" s="47" t="s">
        <v>3132</v>
      </c>
      <c r="C164" s="56">
        <v>0</v>
      </c>
      <c r="D164" s="48">
        <v>0</v>
      </c>
      <c r="E164" s="48">
        <v>0</v>
      </c>
      <c r="F164" s="55" t="s">
        <v>20</v>
      </c>
      <c r="G164" s="55" t="s">
        <v>20</v>
      </c>
    </row>
    <row r="165" spans="1:7" ht="19.5" customHeight="1">
      <c r="A165" s="47" t="s">
        <v>3133</v>
      </c>
      <c r="B165" s="47" t="s">
        <v>3134</v>
      </c>
      <c r="C165" s="56">
        <v>0</v>
      </c>
      <c r="D165" s="48">
        <v>0</v>
      </c>
      <c r="E165" s="48">
        <v>0</v>
      </c>
      <c r="F165" s="55" t="s">
        <v>20</v>
      </c>
      <c r="G165" s="55" t="s">
        <v>20</v>
      </c>
    </row>
    <row r="166" spans="1:7" ht="19.5" customHeight="1">
      <c r="A166" s="47" t="s">
        <v>3135</v>
      </c>
      <c r="B166" s="47" t="s">
        <v>3136</v>
      </c>
      <c r="C166" s="56">
        <v>0</v>
      </c>
      <c r="D166" s="48">
        <v>0</v>
      </c>
      <c r="E166" s="48">
        <v>0</v>
      </c>
      <c r="F166" s="55" t="s">
        <v>20</v>
      </c>
      <c r="G166" s="55" t="s">
        <v>20</v>
      </c>
    </row>
    <row r="167" spans="1:7" ht="19.5" customHeight="1">
      <c r="A167" s="47" t="s">
        <v>3137</v>
      </c>
      <c r="B167" s="47" t="s">
        <v>3138</v>
      </c>
      <c r="C167" s="56">
        <v>0</v>
      </c>
      <c r="D167" s="48">
        <v>0</v>
      </c>
      <c r="E167" s="48">
        <v>0</v>
      </c>
      <c r="F167" s="55" t="s">
        <v>20</v>
      </c>
      <c r="G167" s="55" t="s">
        <v>20</v>
      </c>
    </row>
    <row r="168" spans="1:7" ht="19.5" customHeight="1">
      <c r="A168" s="47" t="s">
        <v>3139</v>
      </c>
      <c r="B168" s="47" t="s">
        <v>3140</v>
      </c>
      <c r="C168" s="56">
        <v>0</v>
      </c>
      <c r="D168" s="48">
        <v>0</v>
      </c>
      <c r="E168" s="48">
        <v>0</v>
      </c>
      <c r="F168" s="55" t="s">
        <v>20</v>
      </c>
      <c r="G168" s="55" t="s">
        <v>20</v>
      </c>
    </row>
    <row r="169" spans="1:7" ht="19.5" customHeight="1">
      <c r="A169" s="47" t="s">
        <v>3141</v>
      </c>
      <c r="B169" s="47" t="s">
        <v>3142</v>
      </c>
      <c r="C169" s="56">
        <v>0</v>
      </c>
      <c r="D169" s="48">
        <v>0</v>
      </c>
      <c r="E169" s="48">
        <v>0</v>
      </c>
      <c r="F169" s="55" t="s">
        <v>20</v>
      </c>
      <c r="G169" s="55" t="s">
        <v>20</v>
      </c>
    </row>
    <row r="170" spans="1:7" ht="19.5" customHeight="1">
      <c r="A170" s="47" t="s">
        <v>3143</v>
      </c>
      <c r="B170" s="47" t="s">
        <v>3144</v>
      </c>
      <c r="C170" s="54">
        <v>0</v>
      </c>
      <c r="D170" s="54">
        <v>0</v>
      </c>
      <c r="E170" s="54">
        <v>0</v>
      </c>
      <c r="F170" s="55" t="s">
        <v>20</v>
      </c>
      <c r="G170" s="55" t="s">
        <v>20</v>
      </c>
    </row>
    <row r="171" spans="1:7" ht="19.5" customHeight="1">
      <c r="A171" s="47" t="s">
        <v>3145</v>
      </c>
      <c r="B171" s="47" t="s">
        <v>2113</v>
      </c>
      <c r="C171" s="56">
        <v>0</v>
      </c>
      <c r="D171" s="48">
        <v>0</v>
      </c>
      <c r="E171" s="48">
        <v>0</v>
      </c>
      <c r="F171" s="55" t="s">
        <v>20</v>
      </c>
      <c r="G171" s="55" t="s">
        <v>20</v>
      </c>
    </row>
    <row r="172" spans="1:7" ht="19.5" customHeight="1">
      <c r="A172" s="47" t="s">
        <v>3146</v>
      </c>
      <c r="B172" s="47" t="s">
        <v>3147</v>
      </c>
      <c r="C172" s="56">
        <v>0</v>
      </c>
      <c r="D172" s="48">
        <v>0</v>
      </c>
      <c r="E172" s="48">
        <v>0</v>
      </c>
      <c r="F172" s="55" t="s">
        <v>20</v>
      </c>
      <c r="G172" s="55" t="s">
        <v>20</v>
      </c>
    </row>
    <row r="173" spans="1:7" ht="19.5" customHeight="1">
      <c r="A173" s="47" t="s">
        <v>3148</v>
      </c>
      <c r="B173" s="47" t="s">
        <v>3149</v>
      </c>
      <c r="C173" s="54">
        <v>0</v>
      </c>
      <c r="D173" s="54">
        <v>0</v>
      </c>
      <c r="E173" s="54">
        <v>0</v>
      </c>
      <c r="F173" s="55" t="s">
        <v>20</v>
      </c>
      <c r="G173" s="55" t="s">
        <v>20</v>
      </c>
    </row>
    <row r="174" spans="1:7" ht="19.5" customHeight="1">
      <c r="A174" s="47" t="s">
        <v>3150</v>
      </c>
      <c r="B174" s="47" t="s">
        <v>2113</v>
      </c>
      <c r="C174" s="56">
        <v>0</v>
      </c>
      <c r="D174" s="48">
        <v>0</v>
      </c>
      <c r="E174" s="48">
        <v>0</v>
      </c>
      <c r="F174" s="55" t="s">
        <v>20</v>
      </c>
      <c r="G174" s="55" t="s">
        <v>20</v>
      </c>
    </row>
    <row r="175" spans="1:7" ht="19.5" customHeight="1">
      <c r="A175" s="47" t="s">
        <v>3151</v>
      </c>
      <c r="B175" s="47" t="s">
        <v>3152</v>
      </c>
      <c r="C175" s="56">
        <v>0</v>
      </c>
      <c r="D175" s="48">
        <v>0</v>
      </c>
      <c r="E175" s="48">
        <v>0</v>
      </c>
      <c r="F175" s="55" t="s">
        <v>20</v>
      </c>
      <c r="G175" s="55" t="s">
        <v>20</v>
      </c>
    </row>
    <row r="176" spans="1:7" ht="19.5" customHeight="1">
      <c r="A176" s="47" t="s">
        <v>3153</v>
      </c>
      <c r="B176" s="47" t="s">
        <v>3154</v>
      </c>
      <c r="C176" s="56">
        <v>0</v>
      </c>
      <c r="D176" s="48">
        <v>0</v>
      </c>
      <c r="E176" s="48">
        <v>0</v>
      </c>
      <c r="F176" s="55" t="s">
        <v>20</v>
      </c>
      <c r="G176" s="55" t="s">
        <v>20</v>
      </c>
    </row>
    <row r="177" spans="1:7" ht="19.5" customHeight="1">
      <c r="A177" s="47" t="s">
        <v>357</v>
      </c>
      <c r="B177" s="47" t="s">
        <v>358</v>
      </c>
      <c r="C177" s="54">
        <v>0</v>
      </c>
      <c r="D177" s="54">
        <v>0</v>
      </c>
      <c r="E177" s="54">
        <v>0</v>
      </c>
      <c r="F177" s="55" t="s">
        <v>20</v>
      </c>
      <c r="G177" s="55" t="s">
        <v>20</v>
      </c>
    </row>
    <row r="178" spans="1:7" ht="19.5" customHeight="1">
      <c r="A178" s="47" t="s">
        <v>3155</v>
      </c>
      <c r="B178" s="47" t="s">
        <v>3156</v>
      </c>
      <c r="C178" s="54">
        <v>0</v>
      </c>
      <c r="D178" s="54">
        <v>0</v>
      </c>
      <c r="E178" s="54">
        <v>0</v>
      </c>
      <c r="F178" s="55" t="s">
        <v>20</v>
      </c>
      <c r="G178" s="55" t="s">
        <v>20</v>
      </c>
    </row>
    <row r="179" spans="1:7" ht="19.5" customHeight="1">
      <c r="A179" s="47" t="s">
        <v>3157</v>
      </c>
      <c r="B179" s="47" t="s">
        <v>3158</v>
      </c>
      <c r="C179" s="56">
        <v>0</v>
      </c>
      <c r="D179" s="48">
        <v>0</v>
      </c>
      <c r="E179" s="48">
        <v>0</v>
      </c>
      <c r="F179" s="55" t="s">
        <v>20</v>
      </c>
      <c r="G179" s="55" t="s">
        <v>20</v>
      </c>
    </row>
    <row r="180" spans="1:7" ht="19.5" customHeight="1">
      <c r="A180" s="47" t="s">
        <v>3159</v>
      </c>
      <c r="B180" s="57" t="s">
        <v>3160</v>
      </c>
      <c r="C180" s="56">
        <v>0</v>
      </c>
      <c r="D180" s="48">
        <v>0</v>
      </c>
      <c r="E180" s="48">
        <v>0</v>
      </c>
      <c r="F180" s="55" t="s">
        <v>20</v>
      </c>
      <c r="G180" s="55" t="s">
        <v>20</v>
      </c>
    </row>
    <row r="181" spans="1:7" ht="19.5" customHeight="1">
      <c r="A181" s="47" t="s">
        <v>3161</v>
      </c>
      <c r="B181" s="57" t="s">
        <v>3162</v>
      </c>
      <c r="C181" s="56">
        <v>0</v>
      </c>
      <c r="D181" s="48">
        <v>0</v>
      </c>
      <c r="E181" s="48">
        <v>0</v>
      </c>
      <c r="F181" s="55" t="s">
        <v>20</v>
      </c>
      <c r="G181" s="55" t="s">
        <v>20</v>
      </c>
    </row>
    <row r="182" spans="1:7" ht="19.5" customHeight="1">
      <c r="A182" s="47" t="s">
        <v>361</v>
      </c>
      <c r="B182" s="47" t="s">
        <v>362</v>
      </c>
      <c r="C182" s="54">
        <v>0</v>
      </c>
      <c r="D182" s="54">
        <v>0</v>
      </c>
      <c r="E182" s="54">
        <v>0</v>
      </c>
      <c r="F182" s="55" t="s">
        <v>20</v>
      </c>
      <c r="G182" s="55" t="s">
        <v>20</v>
      </c>
    </row>
    <row r="183" spans="1:7" ht="19.5" customHeight="1">
      <c r="A183" s="173" t="s">
        <v>699</v>
      </c>
      <c r="B183" s="39" t="s">
        <v>700</v>
      </c>
      <c r="C183" s="54">
        <v>0</v>
      </c>
      <c r="D183" s="54">
        <v>0</v>
      </c>
      <c r="E183" s="54">
        <v>0</v>
      </c>
      <c r="F183" s="55" t="s">
        <v>20</v>
      </c>
      <c r="G183" s="55" t="s">
        <v>20</v>
      </c>
    </row>
    <row r="184" spans="1:7" ht="19.5" customHeight="1">
      <c r="A184" s="47" t="s">
        <v>3163</v>
      </c>
      <c r="B184" s="57" t="s">
        <v>3164</v>
      </c>
      <c r="C184" s="56">
        <v>0</v>
      </c>
      <c r="D184" s="48">
        <v>0</v>
      </c>
      <c r="E184" s="48">
        <v>0</v>
      </c>
      <c r="F184" s="55" t="s">
        <v>20</v>
      </c>
      <c r="G184" s="55" t="s">
        <v>20</v>
      </c>
    </row>
    <row r="185" spans="1:7" ht="19.5" customHeight="1">
      <c r="A185" s="47" t="s">
        <v>3165</v>
      </c>
      <c r="B185" s="57" t="s">
        <v>3166</v>
      </c>
      <c r="C185" s="56">
        <v>0</v>
      </c>
      <c r="D185" s="48">
        <v>0</v>
      </c>
      <c r="E185" s="48">
        <v>0</v>
      </c>
      <c r="F185" s="55" t="s">
        <v>20</v>
      </c>
      <c r="G185" s="55" t="s">
        <v>20</v>
      </c>
    </row>
    <row r="186" spans="1:7" ht="19.5" customHeight="1">
      <c r="A186" s="47" t="s">
        <v>374</v>
      </c>
      <c r="B186" s="47" t="s">
        <v>375</v>
      </c>
      <c r="C186" s="54">
        <v>4267</v>
      </c>
      <c r="D186" s="54">
        <v>3782</v>
      </c>
      <c r="E186" s="54">
        <v>15935</v>
      </c>
      <c r="F186" s="55">
        <v>3.734</v>
      </c>
      <c r="G186" s="55">
        <v>4.213</v>
      </c>
    </row>
    <row r="187" spans="1:7" ht="19.5" customHeight="1">
      <c r="A187" s="47" t="s">
        <v>3167</v>
      </c>
      <c r="B187" s="47" t="s">
        <v>3168</v>
      </c>
      <c r="C187" s="54">
        <v>3121</v>
      </c>
      <c r="D187" s="54">
        <v>3550</v>
      </c>
      <c r="E187" s="54">
        <v>15471</v>
      </c>
      <c r="F187" s="55">
        <v>4.957</v>
      </c>
      <c r="G187" s="55">
        <v>4.358</v>
      </c>
    </row>
    <row r="188" spans="1:7" ht="19.5" customHeight="1">
      <c r="A188" s="47" t="s">
        <v>3169</v>
      </c>
      <c r="B188" s="47" t="s">
        <v>3170</v>
      </c>
      <c r="C188" s="56">
        <v>0</v>
      </c>
      <c r="D188" s="48">
        <v>0</v>
      </c>
      <c r="E188" s="48">
        <v>0</v>
      </c>
      <c r="F188" s="55" t="s">
        <v>20</v>
      </c>
      <c r="G188" s="55" t="s">
        <v>20</v>
      </c>
    </row>
    <row r="189" spans="1:7" ht="19.5" customHeight="1">
      <c r="A189" s="47" t="s">
        <v>3171</v>
      </c>
      <c r="B189" s="47" t="s">
        <v>3172</v>
      </c>
      <c r="C189" s="56">
        <v>3121</v>
      </c>
      <c r="D189" s="48">
        <v>3550</v>
      </c>
      <c r="E189" s="48">
        <v>15471</v>
      </c>
      <c r="F189" s="55">
        <v>4.957</v>
      </c>
      <c r="G189" s="55">
        <v>4.358</v>
      </c>
    </row>
    <row r="190" spans="1:7" ht="19.5" customHeight="1">
      <c r="A190" s="47" t="s">
        <v>3173</v>
      </c>
      <c r="B190" s="47" t="s">
        <v>3174</v>
      </c>
      <c r="C190" s="56">
        <v>0</v>
      </c>
      <c r="D190" s="48">
        <v>0</v>
      </c>
      <c r="E190" s="48">
        <v>0</v>
      </c>
      <c r="F190" s="55" t="s">
        <v>20</v>
      </c>
      <c r="G190" s="55" t="s">
        <v>20</v>
      </c>
    </row>
    <row r="191" spans="1:7" ht="19.5" customHeight="1">
      <c r="A191" s="47" t="s">
        <v>3175</v>
      </c>
      <c r="B191" s="47" t="s">
        <v>3176</v>
      </c>
      <c r="C191" s="54">
        <v>0</v>
      </c>
      <c r="D191" s="54">
        <v>0</v>
      </c>
      <c r="E191" s="54">
        <v>0</v>
      </c>
      <c r="F191" s="55" t="s">
        <v>20</v>
      </c>
      <c r="G191" s="55" t="s">
        <v>20</v>
      </c>
    </row>
    <row r="192" spans="1:7" ht="19.5" customHeight="1">
      <c r="A192" s="47" t="s">
        <v>3177</v>
      </c>
      <c r="B192" s="47" t="s">
        <v>3178</v>
      </c>
      <c r="C192" s="56">
        <v>0</v>
      </c>
      <c r="D192" s="48">
        <v>0</v>
      </c>
      <c r="E192" s="48">
        <v>0</v>
      </c>
      <c r="F192" s="55" t="s">
        <v>20</v>
      </c>
      <c r="G192" s="55" t="s">
        <v>20</v>
      </c>
    </row>
    <row r="193" spans="1:7" ht="19.5" customHeight="1">
      <c r="A193" s="47" t="s">
        <v>3179</v>
      </c>
      <c r="B193" s="47" t="s">
        <v>3180</v>
      </c>
      <c r="C193" s="56">
        <v>0</v>
      </c>
      <c r="D193" s="48">
        <v>0</v>
      </c>
      <c r="E193" s="48">
        <v>0</v>
      </c>
      <c r="F193" s="55" t="s">
        <v>20</v>
      </c>
      <c r="G193" s="55" t="s">
        <v>20</v>
      </c>
    </row>
    <row r="194" spans="1:7" ht="19.5" customHeight="1">
      <c r="A194" s="47" t="s">
        <v>3181</v>
      </c>
      <c r="B194" s="47" t="s">
        <v>3182</v>
      </c>
      <c r="C194" s="56">
        <v>0</v>
      </c>
      <c r="D194" s="48">
        <v>0</v>
      </c>
      <c r="E194" s="48">
        <v>0</v>
      </c>
      <c r="F194" s="55" t="s">
        <v>20</v>
      </c>
      <c r="G194" s="55" t="s">
        <v>20</v>
      </c>
    </row>
    <row r="195" spans="1:7" ht="19.5" customHeight="1">
      <c r="A195" s="47" t="s">
        <v>3183</v>
      </c>
      <c r="B195" s="47" t="s">
        <v>3184</v>
      </c>
      <c r="C195" s="56">
        <v>0</v>
      </c>
      <c r="D195" s="48">
        <v>0</v>
      </c>
      <c r="E195" s="48">
        <v>0</v>
      </c>
      <c r="F195" s="55" t="s">
        <v>20</v>
      </c>
      <c r="G195" s="55" t="s">
        <v>20</v>
      </c>
    </row>
    <row r="196" spans="1:7" ht="19.5" customHeight="1">
      <c r="A196" s="47" t="s">
        <v>3185</v>
      </c>
      <c r="B196" s="47" t="s">
        <v>3186</v>
      </c>
      <c r="C196" s="56">
        <v>0</v>
      </c>
      <c r="D196" s="48">
        <v>0</v>
      </c>
      <c r="E196" s="48">
        <v>0</v>
      </c>
      <c r="F196" s="55" t="s">
        <v>20</v>
      </c>
      <c r="G196" s="55" t="s">
        <v>20</v>
      </c>
    </row>
    <row r="197" spans="1:7" ht="19.5" customHeight="1">
      <c r="A197" s="47" t="s">
        <v>3187</v>
      </c>
      <c r="B197" s="47" t="s">
        <v>3188</v>
      </c>
      <c r="C197" s="56">
        <v>0</v>
      </c>
      <c r="D197" s="48">
        <v>0</v>
      </c>
      <c r="E197" s="48">
        <v>0</v>
      </c>
      <c r="F197" s="55" t="s">
        <v>20</v>
      </c>
      <c r="G197" s="55" t="s">
        <v>20</v>
      </c>
    </row>
    <row r="198" spans="1:7" ht="19.5" customHeight="1">
      <c r="A198" s="47" t="s">
        <v>3189</v>
      </c>
      <c r="B198" s="47" t="s">
        <v>3190</v>
      </c>
      <c r="C198" s="56">
        <v>0</v>
      </c>
      <c r="D198" s="48">
        <v>0</v>
      </c>
      <c r="E198" s="48">
        <v>0</v>
      </c>
      <c r="F198" s="55" t="s">
        <v>20</v>
      </c>
      <c r="G198" s="55" t="s">
        <v>20</v>
      </c>
    </row>
    <row r="199" spans="1:7" ht="19.5" customHeight="1">
      <c r="A199" s="47" t="s">
        <v>3191</v>
      </c>
      <c r="B199" s="47" t="s">
        <v>3192</v>
      </c>
      <c r="C199" s="56">
        <v>0</v>
      </c>
      <c r="D199" s="48">
        <v>0</v>
      </c>
      <c r="E199" s="48">
        <v>0</v>
      </c>
      <c r="F199" s="55" t="s">
        <v>20</v>
      </c>
      <c r="G199" s="55" t="s">
        <v>20</v>
      </c>
    </row>
    <row r="200" spans="1:7" ht="19.5" customHeight="1">
      <c r="A200" s="47" t="s">
        <v>3193</v>
      </c>
      <c r="B200" s="47" t="s">
        <v>3194</v>
      </c>
      <c r="C200" s="56">
        <v>0</v>
      </c>
      <c r="D200" s="48">
        <v>0</v>
      </c>
      <c r="E200" s="48">
        <v>0</v>
      </c>
      <c r="F200" s="55" t="s">
        <v>20</v>
      </c>
      <c r="G200" s="55" t="s">
        <v>20</v>
      </c>
    </row>
    <row r="201" spans="1:7" ht="19.5" customHeight="1">
      <c r="A201" s="173" t="s">
        <v>3195</v>
      </c>
      <c r="B201" s="39" t="s">
        <v>3196</v>
      </c>
      <c r="C201" s="56">
        <v>0</v>
      </c>
      <c r="D201" s="48">
        <v>0</v>
      </c>
      <c r="E201" s="48">
        <v>0</v>
      </c>
      <c r="F201" s="55" t="s">
        <v>20</v>
      </c>
      <c r="G201" s="55" t="s">
        <v>20</v>
      </c>
    </row>
    <row r="202" spans="1:7" ht="19.5" customHeight="1">
      <c r="A202" s="47" t="s">
        <v>3197</v>
      </c>
      <c r="B202" s="47" t="s">
        <v>3198</v>
      </c>
      <c r="C202" s="54">
        <v>1146</v>
      </c>
      <c r="D202" s="54">
        <v>232</v>
      </c>
      <c r="E202" s="54">
        <v>464</v>
      </c>
      <c r="F202" s="55">
        <v>0.405</v>
      </c>
      <c r="G202" s="55">
        <v>2</v>
      </c>
    </row>
    <row r="203" spans="1:7" ht="19.5" customHeight="1">
      <c r="A203" s="47" t="s">
        <v>3199</v>
      </c>
      <c r="B203" s="47" t="s">
        <v>3200</v>
      </c>
      <c r="C203" s="56">
        <v>0</v>
      </c>
      <c r="D203" s="48">
        <v>0</v>
      </c>
      <c r="E203" s="48">
        <v>0</v>
      </c>
      <c r="F203" s="55" t="s">
        <v>20</v>
      </c>
      <c r="G203" s="55" t="s">
        <v>20</v>
      </c>
    </row>
    <row r="204" spans="1:7" ht="19.5" customHeight="1">
      <c r="A204" s="47" t="s">
        <v>3201</v>
      </c>
      <c r="B204" s="47" t="s">
        <v>3202</v>
      </c>
      <c r="C204" s="56">
        <v>1075</v>
      </c>
      <c r="D204" s="48">
        <v>100</v>
      </c>
      <c r="E204" s="48">
        <v>390</v>
      </c>
      <c r="F204" s="55">
        <v>0.363</v>
      </c>
      <c r="G204" s="55">
        <v>3.9</v>
      </c>
    </row>
    <row r="205" spans="1:7" ht="19.5" customHeight="1">
      <c r="A205" s="47" t="s">
        <v>3203</v>
      </c>
      <c r="B205" s="47" t="s">
        <v>3204</v>
      </c>
      <c r="C205" s="56">
        <v>0</v>
      </c>
      <c r="D205" s="48">
        <v>0</v>
      </c>
      <c r="E205" s="48">
        <v>3</v>
      </c>
      <c r="F205" s="55" t="s">
        <v>20</v>
      </c>
      <c r="G205" s="55" t="s">
        <v>20</v>
      </c>
    </row>
    <row r="206" spans="1:7" ht="19.5" customHeight="1">
      <c r="A206" s="47" t="s">
        <v>3205</v>
      </c>
      <c r="B206" s="59" t="s">
        <v>3206</v>
      </c>
      <c r="C206" s="56">
        <v>0</v>
      </c>
      <c r="D206" s="48">
        <v>0</v>
      </c>
      <c r="E206" s="48">
        <v>0</v>
      </c>
      <c r="F206" s="55" t="s">
        <v>20</v>
      </c>
      <c r="G206" s="55" t="s">
        <v>20</v>
      </c>
    </row>
    <row r="207" spans="1:7" ht="19.5" customHeight="1">
      <c r="A207" s="47" t="s">
        <v>3207</v>
      </c>
      <c r="B207" s="47" t="s">
        <v>3208</v>
      </c>
      <c r="C207" s="56">
        <v>0</v>
      </c>
      <c r="D207" s="48">
        <v>0</v>
      </c>
      <c r="E207" s="48">
        <v>0</v>
      </c>
      <c r="F207" s="55" t="s">
        <v>20</v>
      </c>
      <c r="G207" s="55" t="s">
        <v>20</v>
      </c>
    </row>
    <row r="208" spans="1:7" ht="19.5" customHeight="1">
      <c r="A208" s="47" t="s">
        <v>3209</v>
      </c>
      <c r="B208" s="47" t="s">
        <v>3210</v>
      </c>
      <c r="C208" s="56">
        <v>50</v>
      </c>
      <c r="D208" s="48">
        <v>111</v>
      </c>
      <c r="E208" s="48">
        <v>71</v>
      </c>
      <c r="F208" s="55">
        <v>1.42</v>
      </c>
      <c r="G208" s="55">
        <v>0.64</v>
      </c>
    </row>
    <row r="209" spans="1:7" ht="19.5" customHeight="1">
      <c r="A209" s="47" t="s">
        <v>3211</v>
      </c>
      <c r="B209" s="47" t="s">
        <v>3212</v>
      </c>
      <c r="C209" s="56">
        <v>0</v>
      </c>
      <c r="D209" s="48">
        <v>0</v>
      </c>
      <c r="E209" s="48">
        <v>0</v>
      </c>
      <c r="F209" s="55" t="s">
        <v>20</v>
      </c>
      <c r="G209" s="55" t="s">
        <v>20</v>
      </c>
    </row>
    <row r="210" spans="1:7" ht="19.5" customHeight="1">
      <c r="A210" s="47" t="s">
        <v>3213</v>
      </c>
      <c r="B210" s="47" t="s">
        <v>3214</v>
      </c>
      <c r="C210" s="56">
        <v>0</v>
      </c>
      <c r="D210" s="48">
        <v>0</v>
      </c>
      <c r="E210" s="48">
        <v>0</v>
      </c>
      <c r="F210" s="55" t="s">
        <v>20</v>
      </c>
      <c r="G210" s="55" t="s">
        <v>20</v>
      </c>
    </row>
    <row r="211" spans="1:7" ht="19.5" customHeight="1">
      <c r="A211" s="47" t="s">
        <v>3215</v>
      </c>
      <c r="B211" s="47" t="s">
        <v>3216</v>
      </c>
      <c r="C211" s="56">
        <v>0</v>
      </c>
      <c r="D211" s="48">
        <v>0</v>
      </c>
      <c r="E211" s="48">
        <v>0</v>
      </c>
      <c r="F211" s="55" t="s">
        <v>20</v>
      </c>
      <c r="G211" s="55" t="s">
        <v>20</v>
      </c>
    </row>
    <row r="212" spans="1:7" ht="19.5" customHeight="1">
      <c r="A212" s="47" t="s">
        <v>3217</v>
      </c>
      <c r="B212" s="47" t="s">
        <v>3218</v>
      </c>
      <c r="C212" s="56">
        <v>16</v>
      </c>
      <c r="D212" s="48">
        <v>16</v>
      </c>
      <c r="E212" s="48">
        <v>0</v>
      </c>
      <c r="F212" s="55">
        <v>0</v>
      </c>
      <c r="G212" s="55">
        <v>0</v>
      </c>
    </row>
    <row r="213" spans="1:7" ht="19.5" customHeight="1">
      <c r="A213" s="47" t="s">
        <v>3219</v>
      </c>
      <c r="B213" s="47" t="s">
        <v>3220</v>
      </c>
      <c r="C213" s="56">
        <v>5</v>
      </c>
      <c r="D213" s="48">
        <v>5</v>
      </c>
      <c r="E213" s="48">
        <v>0</v>
      </c>
      <c r="F213" s="55">
        <v>0</v>
      </c>
      <c r="G213" s="55">
        <v>0</v>
      </c>
    </row>
    <row r="214" spans="1:7" ht="19.5" customHeight="1">
      <c r="A214" s="47" t="s">
        <v>376</v>
      </c>
      <c r="B214" s="47" t="s">
        <v>377</v>
      </c>
      <c r="C214" s="54">
        <v>4632</v>
      </c>
      <c r="D214" s="54">
        <v>4804</v>
      </c>
      <c r="E214" s="54">
        <v>6295</v>
      </c>
      <c r="F214" s="55">
        <v>1.359</v>
      </c>
      <c r="G214" s="55">
        <v>1.31</v>
      </c>
    </row>
    <row r="215" spans="1:7" ht="19.5" customHeight="1">
      <c r="A215" s="47" t="s">
        <v>3221</v>
      </c>
      <c r="B215" s="47" t="s">
        <v>3222</v>
      </c>
      <c r="C215" s="54">
        <v>4632</v>
      </c>
      <c r="D215" s="54">
        <v>4804</v>
      </c>
      <c r="E215" s="54">
        <v>6295</v>
      </c>
      <c r="F215" s="55">
        <v>1.359</v>
      </c>
      <c r="G215" s="55">
        <v>1.31</v>
      </c>
    </row>
    <row r="216" spans="1:7" ht="19.5" customHeight="1">
      <c r="A216" s="47" t="s">
        <v>3223</v>
      </c>
      <c r="B216" s="47" t="s">
        <v>3224</v>
      </c>
      <c r="C216" s="56">
        <v>0</v>
      </c>
      <c r="D216" s="48">
        <v>0</v>
      </c>
      <c r="E216" s="48">
        <v>0</v>
      </c>
      <c r="F216" s="55" t="s">
        <v>20</v>
      </c>
      <c r="G216" s="55" t="s">
        <v>20</v>
      </c>
    </row>
    <row r="217" spans="1:7" ht="19.5" customHeight="1">
      <c r="A217" s="47" t="s">
        <v>3225</v>
      </c>
      <c r="B217" s="47" t="s">
        <v>3226</v>
      </c>
      <c r="C217" s="56">
        <v>0</v>
      </c>
      <c r="D217" s="48">
        <v>0</v>
      </c>
      <c r="E217" s="48">
        <v>0</v>
      </c>
      <c r="F217" s="55" t="s">
        <v>20</v>
      </c>
      <c r="G217" s="55" t="s">
        <v>20</v>
      </c>
    </row>
    <row r="218" spans="1:7" ht="19.5" customHeight="1">
      <c r="A218" s="47" t="s">
        <v>3227</v>
      </c>
      <c r="B218" s="47" t="s">
        <v>3228</v>
      </c>
      <c r="C218" s="56">
        <v>459</v>
      </c>
      <c r="D218" s="48">
        <v>459</v>
      </c>
      <c r="E218" s="48">
        <v>420</v>
      </c>
      <c r="F218" s="55">
        <v>0.915</v>
      </c>
      <c r="G218" s="55">
        <v>0.915</v>
      </c>
    </row>
    <row r="219" spans="1:7" ht="19.5" customHeight="1">
      <c r="A219" s="47" t="s">
        <v>3229</v>
      </c>
      <c r="B219" s="47" t="s">
        <v>3230</v>
      </c>
      <c r="C219" s="56">
        <v>0</v>
      </c>
      <c r="D219" s="48">
        <v>0</v>
      </c>
      <c r="E219" s="48">
        <v>0</v>
      </c>
      <c r="F219" s="55" t="s">
        <v>20</v>
      </c>
      <c r="G219" s="55" t="s">
        <v>20</v>
      </c>
    </row>
    <row r="220" spans="1:7" ht="19.5" customHeight="1">
      <c r="A220" s="47" t="s">
        <v>3231</v>
      </c>
      <c r="B220" s="47" t="s">
        <v>3232</v>
      </c>
      <c r="C220" s="56">
        <v>0</v>
      </c>
      <c r="D220" s="48">
        <v>0</v>
      </c>
      <c r="E220" s="48">
        <v>0</v>
      </c>
      <c r="F220" s="55" t="s">
        <v>20</v>
      </c>
      <c r="G220" s="55" t="s">
        <v>20</v>
      </c>
    </row>
    <row r="221" spans="1:7" ht="19.5" customHeight="1">
      <c r="A221" s="47" t="s">
        <v>3233</v>
      </c>
      <c r="B221" s="47" t="s">
        <v>3234</v>
      </c>
      <c r="C221" s="56">
        <v>0</v>
      </c>
      <c r="D221" s="48">
        <v>0</v>
      </c>
      <c r="E221" s="48">
        <v>0</v>
      </c>
      <c r="F221" s="55" t="s">
        <v>20</v>
      </c>
      <c r="G221" s="55" t="s">
        <v>20</v>
      </c>
    </row>
    <row r="222" spans="1:7" ht="19.5" customHeight="1">
      <c r="A222" s="47" t="s">
        <v>3235</v>
      </c>
      <c r="B222" s="47" t="s">
        <v>3236</v>
      </c>
      <c r="C222" s="56">
        <v>0</v>
      </c>
      <c r="D222" s="48">
        <v>0</v>
      </c>
      <c r="E222" s="60">
        <v>0</v>
      </c>
      <c r="F222" s="55" t="s">
        <v>20</v>
      </c>
      <c r="G222" s="55" t="s">
        <v>20</v>
      </c>
    </row>
    <row r="223" spans="1:7" ht="19.5" customHeight="1">
      <c r="A223" s="47" t="s">
        <v>3237</v>
      </c>
      <c r="B223" s="47" t="s">
        <v>3238</v>
      </c>
      <c r="C223" s="56">
        <v>0</v>
      </c>
      <c r="D223" s="48">
        <v>0</v>
      </c>
      <c r="E223" s="48">
        <v>0</v>
      </c>
      <c r="F223" s="55" t="s">
        <v>20</v>
      </c>
      <c r="G223" s="55" t="s">
        <v>20</v>
      </c>
    </row>
    <row r="224" spans="1:7" ht="19.5" customHeight="1">
      <c r="A224" s="47" t="s">
        <v>3239</v>
      </c>
      <c r="B224" s="47" t="s">
        <v>3240</v>
      </c>
      <c r="C224" s="56">
        <v>0</v>
      </c>
      <c r="D224" s="48">
        <v>0</v>
      </c>
      <c r="E224" s="48">
        <v>0</v>
      </c>
      <c r="F224" s="55" t="s">
        <v>20</v>
      </c>
      <c r="G224" s="55" t="s">
        <v>20</v>
      </c>
    </row>
    <row r="225" spans="1:7" ht="19.5" customHeight="1">
      <c r="A225" s="47" t="s">
        <v>3241</v>
      </c>
      <c r="B225" s="47" t="s">
        <v>3242</v>
      </c>
      <c r="C225" s="56">
        <v>0</v>
      </c>
      <c r="D225" s="48">
        <v>0</v>
      </c>
      <c r="E225" s="48">
        <v>0</v>
      </c>
      <c r="F225" s="55" t="s">
        <v>20</v>
      </c>
      <c r="G225" s="55" t="s">
        <v>20</v>
      </c>
    </row>
    <row r="226" spans="1:7" ht="19.5" customHeight="1">
      <c r="A226" s="47" t="s">
        <v>3243</v>
      </c>
      <c r="B226" s="47" t="s">
        <v>3244</v>
      </c>
      <c r="C226" s="56">
        <v>496</v>
      </c>
      <c r="D226" s="48">
        <v>496</v>
      </c>
      <c r="E226" s="48">
        <v>348</v>
      </c>
      <c r="F226" s="55">
        <v>0.702</v>
      </c>
      <c r="G226" s="55">
        <v>0.702</v>
      </c>
    </row>
    <row r="227" spans="1:7" ht="19.5" customHeight="1">
      <c r="A227" s="47" t="s">
        <v>3245</v>
      </c>
      <c r="B227" s="47" t="s">
        <v>3246</v>
      </c>
      <c r="C227" s="56">
        <v>0</v>
      </c>
      <c r="D227" s="48">
        <v>0</v>
      </c>
      <c r="E227" s="48">
        <v>0</v>
      </c>
      <c r="F227" s="55" t="s">
        <v>20</v>
      </c>
      <c r="G227" s="55" t="s">
        <v>20</v>
      </c>
    </row>
    <row r="228" spans="1:7" ht="19.5" customHeight="1">
      <c r="A228" s="47" t="s">
        <v>3247</v>
      </c>
      <c r="B228" s="47" t="s">
        <v>3248</v>
      </c>
      <c r="C228" s="56">
        <v>3514</v>
      </c>
      <c r="D228" s="48">
        <v>3514</v>
      </c>
      <c r="E228" s="48">
        <v>4371</v>
      </c>
      <c r="F228" s="55">
        <v>1.244</v>
      </c>
      <c r="G228" s="55">
        <v>1.244</v>
      </c>
    </row>
    <row r="229" spans="1:7" ht="19.5" customHeight="1">
      <c r="A229" s="47" t="s">
        <v>3249</v>
      </c>
      <c r="B229" s="47" t="s">
        <v>3250</v>
      </c>
      <c r="C229" s="56">
        <v>163</v>
      </c>
      <c r="D229" s="48">
        <v>335</v>
      </c>
      <c r="E229" s="48">
        <v>1156</v>
      </c>
      <c r="F229" s="55">
        <v>7.092</v>
      </c>
      <c r="G229" s="55">
        <v>3.451</v>
      </c>
    </row>
    <row r="230" spans="1:7" ht="19.5" customHeight="1">
      <c r="A230" s="47" t="s">
        <v>3251</v>
      </c>
      <c r="B230" s="47" t="s">
        <v>3252</v>
      </c>
      <c r="C230" s="56">
        <v>0</v>
      </c>
      <c r="D230" s="48">
        <v>0</v>
      </c>
      <c r="E230" s="48">
        <v>0</v>
      </c>
      <c r="F230" s="55" t="s">
        <v>20</v>
      </c>
      <c r="G230" s="55" t="s">
        <v>20</v>
      </c>
    </row>
    <row r="231" spans="1:7" ht="19.5" customHeight="1">
      <c r="A231" s="47" t="s">
        <v>378</v>
      </c>
      <c r="B231" s="47" t="s">
        <v>379</v>
      </c>
      <c r="C231" s="54">
        <v>0</v>
      </c>
      <c r="D231" s="54">
        <v>1</v>
      </c>
      <c r="E231" s="54">
        <v>0</v>
      </c>
      <c r="F231" s="55" t="s">
        <v>20</v>
      </c>
      <c r="G231" s="55">
        <v>0</v>
      </c>
    </row>
    <row r="232" spans="1:7" ht="19.5" customHeight="1">
      <c r="A232" s="47" t="s">
        <v>3253</v>
      </c>
      <c r="B232" s="47" t="s">
        <v>3254</v>
      </c>
      <c r="C232" s="54">
        <v>0</v>
      </c>
      <c r="D232" s="54">
        <v>1</v>
      </c>
      <c r="E232" s="54">
        <v>0</v>
      </c>
      <c r="F232" s="55" t="s">
        <v>20</v>
      </c>
      <c r="G232" s="55">
        <v>0</v>
      </c>
    </row>
    <row r="233" spans="1:7" ht="19.5" customHeight="1">
      <c r="A233" s="47" t="s">
        <v>3255</v>
      </c>
      <c r="B233" s="47" t="s">
        <v>3256</v>
      </c>
      <c r="C233" s="56">
        <v>0</v>
      </c>
      <c r="D233" s="48">
        <v>0</v>
      </c>
      <c r="E233" s="48">
        <v>0</v>
      </c>
      <c r="F233" s="55" t="s">
        <v>20</v>
      </c>
      <c r="G233" s="55" t="s">
        <v>20</v>
      </c>
    </row>
    <row r="234" spans="1:7" ht="19.5" customHeight="1">
      <c r="A234" s="47" t="s">
        <v>3257</v>
      </c>
      <c r="B234" s="47" t="s">
        <v>3258</v>
      </c>
      <c r="C234" s="56">
        <v>0</v>
      </c>
      <c r="D234" s="48">
        <v>0</v>
      </c>
      <c r="E234" s="48">
        <v>0</v>
      </c>
      <c r="F234" s="55" t="s">
        <v>20</v>
      </c>
      <c r="G234" s="55" t="s">
        <v>20</v>
      </c>
    </row>
    <row r="235" spans="1:7" ht="19.5" customHeight="1">
      <c r="A235" s="47" t="s">
        <v>3259</v>
      </c>
      <c r="B235" s="47" t="s">
        <v>3260</v>
      </c>
      <c r="C235" s="56">
        <v>0</v>
      </c>
      <c r="D235" s="48">
        <v>0</v>
      </c>
      <c r="E235" s="48">
        <v>0</v>
      </c>
      <c r="F235" s="55" t="s">
        <v>20</v>
      </c>
      <c r="G235" s="55" t="s">
        <v>20</v>
      </c>
    </row>
    <row r="236" spans="1:7" ht="19.5" customHeight="1">
      <c r="A236" s="47" t="s">
        <v>3261</v>
      </c>
      <c r="B236" s="47" t="s">
        <v>3262</v>
      </c>
      <c r="C236" s="56">
        <v>0</v>
      </c>
      <c r="D236" s="48">
        <v>0</v>
      </c>
      <c r="E236" s="48">
        <v>0</v>
      </c>
      <c r="F236" s="55" t="s">
        <v>20</v>
      </c>
      <c r="G236" s="55" t="s">
        <v>20</v>
      </c>
    </row>
    <row r="237" spans="1:7" ht="19.5" customHeight="1">
      <c r="A237" s="47" t="s">
        <v>3263</v>
      </c>
      <c r="B237" s="47" t="s">
        <v>3264</v>
      </c>
      <c r="C237" s="56">
        <v>0</v>
      </c>
      <c r="D237" s="48">
        <v>0</v>
      </c>
      <c r="E237" s="48">
        <v>0</v>
      </c>
      <c r="F237" s="55" t="s">
        <v>20</v>
      </c>
      <c r="G237" s="55" t="s">
        <v>20</v>
      </c>
    </row>
    <row r="238" spans="1:7" ht="19.5" customHeight="1">
      <c r="A238" s="47" t="s">
        <v>3265</v>
      </c>
      <c r="B238" s="47" t="s">
        <v>3266</v>
      </c>
      <c r="C238" s="56">
        <v>0</v>
      </c>
      <c r="D238" s="48">
        <v>0</v>
      </c>
      <c r="E238" s="48">
        <v>0</v>
      </c>
      <c r="F238" s="55" t="s">
        <v>20</v>
      </c>
      <c r="G238" s="55" t="s">
        <v>20</v>
      </c>
    </row>
    <row r="239" spans="1:7" ht="19.5" customHeight="1">
      <c r="A239" s="47" t="s">
        <v>3267</v>
      </c>
      <c r="B239" s="47" t="s">
        <v>3268</v>
      </c>
      <c r="C239" s="56">
        <v>0</v>
      </c>
      <c r="D239" s="48">
        <v>0</v>
      </c>
      <c r="E239" s="48">
        <v>0</v>
      </c>
      <c r="F239" s="55" t="s">
        <v>20</v>
      </c>
      <c r="G239" s="55" t="s">
        <v>20</v>
      </c>
    </row>
    <row r="240" spans="1:7" ht="19.5" customHeight="1">
      <c r="A240" s="47" t="s">
        <v>3269</v>
      </c>
      <c r="B240" s="47" t="s">
        <v>3270</v>
      </c>
      <c r="C240" s="56">
        <v>0</v>
      </c>
      <c r="D240" s="48">
        <v>0</v>
      </c>
      <c r="E240" s="48">
        <v>0</v>
      </c>
      <c r="F240" s="55" t="s">
        <v>20</v>
      </c>
      <c r="G240" s="55" t="s">
        <v>20</v>
      </c>
    </row>
    <row r="241" spans="1:7" ht="19.5" customHeight="1">
      <c r="A241" s="47" t="s">
        <v>3271</v>
      </c>
      <c r="B241" s="47" t="s">
        <v>3272</v>
      </c>
      <c r="C241" s="56">
        <v>0</v>
      </c>
      <c r="D241" s="48">
        <v>0</v>
      </c>
      <c r="E241" s="48">
        <v>0</v>
      </c>
      <c r="F241" s="55" t="s">
        <v>20</v>
      </c>
      <c r="G241" s="55" t="s">
        <v>20</v>
      </c>
    </row>
    <row r="242" spans="1:7" ht="19.5" customHeight="1">
      <c r="A242" s="47" t="s">
        <v>3273</v>
      </c>
      <c r="B242" s="47" t="s">
        <v>3274</v>
      </c>
      <c r="C242" s="56">
        <v>0</v>
      </c>
      <c r="D242" s="48">
        <v>0</v>
      </c>
      <c r="E242" s="48">
        <v>0</v>
      </c>
      <c r="F242" s="55" t="s">
        <v>20</v>
      </c>
      <c r="G242" s="55" t="s">
        <v>20</v>
      </c>
    </row>
    <row r="243" spans="1:7" ht="19.5" customHeight="1">
      <c r="A243" s="47" t="s">
        <v>3275</v>
      </c>
      <c r="B243" s="47" t="s">
        <v>3276</v>
      </c>
      <c r="C243" s="56">
        <v>0</v>
      </c>
      <c r="D243" s="48">
        <v>0</v>
      </c>
      <c r="E243" s="48">
        <v>0</v>
      </c>
      <c r="F243" s="55" t="s">
        <v>20</v>
      </c>
      <c r="G243" s="55" t="s">
        <v>20</v>
      </c>
    </row>
    <row r="244" spans="1:7" ht="19.5" customHeight="1">
      <c r="A244" s="47" t="s">
        <v>3277</v>
      </c>
      <c r="B244" s="47" t="s">
        <v>3278</v>
      </c>
      <c r="C244" s="56">
        <v>0</v>
      </c>
      <c r="D244" s="48">
        <v>0</v>
      </c>
      <c r="E244" s="48">
        <v>0</v>
      </c>
      <c r="F244" s="55" t="s">
        <v>20</v>
      </c>
      <c r="G244" s="55" t="s">
        <v>20</v>
      </c>
    </row>
    <row r="245" spans="1:7" ht="19.5" customHeight="1">
      <c r="A245" s="47" t="s">
        <v>3279</v>
      </c>
      <c r="B245" s="47" t="s">
        <v>3280</v>
      </c>
      <c r="C245" s="56">
        <v>0</v>
      </c>
      <c r="D245" s="48">
        <v>1</v>
      </c>
      <c r="E245" s="48">
        <v>0</v>
      </c>
      <c r="F245" s="55" t="s">
        <v>20</v>
      </c>
      <c r="G245" s="55">
        <v>0</v>
      </c>
    </row>
    <row r="246" spans="1:7" ht="19.5" customHeight="1">
      <c r="A246" s="47" t="s">
        <v>3281</v>
      </c>
      <c r="B246" s="47" t="s">
        <v>3282</v>
      </c>
      <c r="C246" s="56">
        <v>0</v>
      </c>
      <c r="D246" s="48">
        <v>0</v>
      </c>
      <c r="E246" s="48">
        <v>0</v>
      </c>
      <c r="F246" s="55" t="s">
        <v>20</v>
      </c>
      <c r="G246" s="55" t="s">
        <v>20</v>
      </c>
    </row>
    <row r="247" spans="1:7" ht="19.5" customHeight="1">
      <c r="A247" s="47" t="s">
        <v>3283</v>
      </c>
      <c r="B247" s="47" t="s">
        <v>3284</v>
      </c>
      <c r="C247" s="56">
        <v>0</v>
      </c>
      <c r="D247" s="48">
        <v>0</v>
      </c>
      <c r="E247" s="48">
        <v>0</v>
      </c>
      <c r="F247" s="55" t="s">
        <v>20</v>
      </c>
      <c r="G247" s="55" t="s">
        <v>20</v>
      </c>
    </row>
    <row r="248" spans="1:7" ht="19.5" customHeight="1">
      <c r="A248" s="47" t="s">
        <v>3285</v>
      </c>
      <c r="B248" s="47" t="s">
        <v>3286</v>
      </c>
      <c r="C248" s="54">
        <v>0</v>
      </c>
      <c r="D248" s="54">
        <v>0</v>
      </c>
      <c r="E248" s="54">
        <v>0</v>
      </c>
      <c r="F248" s="55" t="s">
        <v>20</v>
      </c>
      <c r="G248" s="55" t="s">
        <v>20</v>
      </c>
    </row>
    <row r="249" spans="1:7" ht="19.5" customHeight="1">
      <c r="A249" s="47" t="s">
        <v>3287</v>
      </c>
      <c r="B249" s="47" t="s">
        <v>3288</v>
      </c>
      <c r="C249" s="54">
        <v>0</v>
      </c>
      <c r="D249" s="54">
        <v>0</v>
      </c>
      <c r="E249" s="54">
        <v>0</v>
      </c>
      <c r="F249" s="55" t="s">
        <v>20</v>
      </c>
      <c r="G249" s="55" t="s">
        <v>20</v>
      </c>
    </row>
    <row r="250" spans="1:7" ht="19.5" customHeight="1">
      <c r="A250" s="47" t="s">
        <v>3289</v>
      </c>
      <c r="B250" s="47" t="s">
        <v>3290</v>
      </c>
      <c r="C250" s="56">
        <v>0</v>
      </c>
      <c r="D250" s="48">
        <v>0</v>
      </c>
      <c r="E250" s="48">
        <v>0</v>
      </c>
      <c r="F250" s="55" t="s">
        <v>20</v>
      </c>
      <c r="G250" s="55" t="s">
        <v>20</v>
      </c>
    </row>
    <row r="251" spans="1:7" ht="19.5" customHeight="1">
      <c r="A251" s="47" t="s">
        <v>3291</v>
      </c>
      <c r="B251" s="47" t="s">
        <v>3292</v>
      </c>
      <c r="C251" s="56">
        <v>0</v>
      </c>
      <c r="D251" s="48">
        <v>0</v>
      </c>
      <c r="E251" s="48">
        <v>0</v>
      </c>
      <c r="F251" s="55" t="s">
        <v>20</v>
      </c>
      <c r="G251" s="55" t="s">
        <v>20</v>
      </c>
    </row>
    <row r="252" spans="1:7" ht="19.5" customHeight="1">
      <c r="A252" s="47" t="s">
        <v>3293</v>
      </c>
      <c r="B252" s="47" t="s">
        <v>3294</v>
      </c>
      <c r="C252" s="56">
        <v>0</v>
      </c>
      <c r="D252" s="48">
        <v>0</v>
      </c>
      <c r="E252" s="48">
        <v>0</v>
      </c>
      <c r="F252" s="55" t="s">
        <v>20</v>
      </c>
      <c r="G252" s="55" t="s">
        <v>20</v>
      </c>
    </row>
    <row r="253" spans="1:7" ht="19.5" customHeight="1">
      <c r="A253" s="47" t="s">
        <v>3295</v>
      </c>
      <c r="B253" s="47" t="s">
        <v>3296</v>
      </c>
      <c r="C253" s="56">
        <v>0</v>
      </c>
      <c r="D253" s="48">
        <v>0</v>
      </c>
      <c r="E253" s="48">
        <v>0</v>
      </c>
      <c r="F253" s="55" t="s">
        <v>20</v>
      </c>
      <c r="G253" s="55" t="s">
        <v>20</v>
      </c>
    </row>
    <row r="254" spans="1:7" ht="19.5" customHeight="1">
      <c r="A254" s="47" t="s">
        <v>3297</v>
      </c>
      <c r="B254" s="47" t="s">
        <v>3298</v>
      </c>
      <c r="C254" s="56">
        <v>0</v>
      </c>
      <c r="D254" s="48">
        <v>0</v>
      </c>
      <c r="E254" s="48">
        <v>0</v>
      </c>
      <c r="F254" s="55" t="s">
        <v>20</v>
      </c>
      <c r="G254" s="55" t="s">
        <v>20</v>
      </c>
    </row>
    <row r="255" spans="1:7" ht="19.5" customHeight="1">
      <c r="A255" s="47" t="s">
        <v>3299</v>
      </c>
      <c r="B255" s="47" t="s">
        <v>3300</v>
      </c>
      <c r="C255" s="56">
        <v>0</v>
      </c>
      <c r="D255" s="48">
        <v>0</v>
      </c>
      <c r="E255" s="48">
        <v>0</v>
      </c>
      <c r="F255" s="55" t="s">
        <v>20</v>
      </c>
      <c r="G255" s="55" t="s">
        <v>20</v>
      </c>
    </row>
    <row r="256" spans="1:7" ht="19.5" customHeight="1">
      <c r="A256" s="47" t="s">
        <v>3301</v>
      </c>
      <c r="B256" s="47" t="s">
        <v>3302</v>
      </c>
      <c r="C256" s="56">
        <v>0</v>
      </c>
      <c r="D256" s="48">
        <v>0</v>
      </c>
      <c r="E256" s="48">
        <v>0</v>
      </c>
      <c r="F256" s="55" t="s">
        <v>20</v>
      </c>
      <c r="G256" s="55" t="s">
        <v>20</v>
      </c>
    </row>
    <row r="257" spans="1:7" ht="19.5" customHeight="1">
      <c r="A257" s="47" t="s">
        <v>3303</v>
      </c>
      <c r="B257" s="47" t="s">
        <v>3304</v>
      </c>
      <c r="C257" s="56">
        <v>0</v>
      </c>
      <c r="D257" s="48">
        <v>0</v>
      </c>
      <c r="E257" s="48">
        <v>0</v>
      </c>
      <c r="F257" s="55" t="s">
        <v>20</v>
      </c>
      <c r="G257" s="55" t="s">
        <v>20</v>
      </c>
    </row>
    <row r="258" spans="1:7" ht="19.5" customHeight="1">
      <c r="A258" s="47" t="s">
        <v>3305</v>
      </c>
      <c r="B258" s="47" t="s">
        <v>3306</v>
      </c>
      <c r="C258" s="56">
        <v>0</v>
      </c>
      <c r="D258" s="48">
        <v>0</v>
      </c>
      <c r="E258" s="48">
        <v>0</v>
      </c>
      <c r="F258" s="55" t="s">
        <v>20</v>
      </c>
      <c r="G258" s="55" t="s">
        <v>20</v>
      </c>
    </row>
    <row r="259" spans="1:7" ht="19.5" customHeight="1">
      <c r="A259" s="47" t="s">
        <v>3307</v>
      </c>
      <c r="B259" s="47" t="s">
        <v>3308</v>
      </c>
      <c r="C259" s="56">
        <v>0</v>
      </c>
      <c r="D259" s="48">
        <v>0</v>
      </c>
      <c r="E259" s="48">
        <v>0</v>
      </c>
      <c r="F259" s="55" t="s">
        <v>20</v>
      </c>
      <c r="G259" s="55" t="s">
        <v>20</v>
      </c>
    </row>
    <row r="260" spans="1:7" ht="19.5" customHeight="1">
      <c r="A260" s="47" t="s">
        <v>3309</v>
      </c>
      <c r="B260" s="47" t="s">
        <v>3310</v>
      </c>
      <c r="C260" s="56">
        <v>0</v>
      </c>
      <c r="D260" s="48">
        <v>0</v>
      </c>
      <c r="E260" s="48">
        <v>0</v>
      </c>
      <c r="F260" s="55" t="s">
        <v>20</v>
      </c>
      <c r="G260" s="55" t="s">
        <v>20</v>
      </c>
    </row>
    <row r="261" spans="1:7" ht="19.5" customHeight="1">
      <c r="A261" s="47" t="s">
        <v>3311</v>
      </c>
      <c r="B261" s="47" t="s">
        <v>3312</v>
      </c>
      <c r="C261" s="56">
        <v>0</v>
      </c>
      <c r="D261" s="48">
        <v>0</v>
      </c>
      <c r="E261" s="48">
        <v>0</v>
      </c>
      <c r="F261" s="55" t="s">
        <v>20</v>
      </c>
      <c r="G261" s="55" t="s">
        <v>20</v>
      </c>
    </row>
    <row r="262" spans="1:7" ht="19.5" customHeight="1">
      <c r="A262" s="47" t="s">
        <v>3313</v>
      </c>
      <c r="B262" s="47" t="s">
        <v>3314</v>
      </c>
      <c r="C262" s="54">
        <v>0</v>
      </c>
      <c r="D262" s="54">
        <v>0</v>
      </c>
      <c r="E262" s="54">
        <v>0</v>
      </c>
      <c r="F262" s="55" t="s">
        <v>20</v>
      </c>
      <c r="G262" s="55" t="s">
        <v>20</v>
      </c>
    </row>
    <row r="263" spans="1:7" ht="19.5" customHeight="1">
      <c r="A263" s="47" t="s">
        <v>3315</v>
      </c>
      <c r="B263" s="47" t="s">
        <v>2269</v>
      </c>
      <c r="C263" s="56">
        <v>0</v>
      </c>
      <c r="D263" s="48">
        <v>0</v>
      </c>
      <c r="E263" s="48">
        <v>0</v>
      </c>
      <c r="F263" s="55" t="s">
        <v>20</v>
      </c>
      <c r="G263" s="55" t="s">
        <v>20</v>
      </c>
    </row>
    <row r="264" spans="1:7" ht="19.5" customHeight="1">
      <c r="A264" s="47" t="s">
        <v>3316</v>
      </c>
      <c r="B264" s="47" t="s">
        <v>2346</v>
      </c>
      <c r="C264" s="56">
        <v>0</v>
      </c>
      <c r="D264" s="48">
        <v>0</v>
      </c>
      <c r="E264" s="48">
        <v>0</v>
      </c>
      <c r="F264" s="55" t="s">
        <v>20</v>
      </c>
      <c r="G264" s="55" t="s">
        <v>20</v>
      </c>
    </row>
    <row r="265" spans="1:7" ht="19.5" customHeight="1">
      <c r="A265" s="47" t="s">
        <v>3317</v>
      </c>
      <c r="B265" s="47" t="s">
        <v>3318</v>
      </c>
      <c r="C265" s="56">
        <v>0</v>
      </c>
      <c r="D265" s="48">
        <v>0</v>
      </c>
      <c r="E265" s="48">
        <v>0</v>
      </c>
      <c r="F265" s="55" t="s">
        <v>20</v>
      </c>
      <c r="G265" s="55" t="s">
        <v>20</v>
      </c>
    </row>
    <row r="266" spans="1:7" ht="19.5" customHeight="1">
      <c r="A266" s="47" t="s">
        <v>3319</v>
      </c>
      <c r="B266" s="47" t="s">
        <v>3320</v>
      </c>
      <c r="C266" s="56">
        <v>0</v>
      </c>
      <c r="D266" s="48">
        <v>0</v>
      </c>
      <c r="E266" s="48">
        <v>0</v>
      </c>
      <c r="F266" s="55" t="s">
        <v>20</v>
      </c>
      <c r="G266" s="55" t="s">
        <v>20</v>
      </c>
    </row>
    <row r="267" spans="1:7" ht="19.5" customHeight="1">
      <c r="A267" s="47" t="s">
        <v>3321</v>
      </c>
      <c r="B267" s="47" t="s">
        <v>3322</v>
      </c>
      <c r="C267" s="56">
        <v>0</v>
      </c>
      <c r="D267" s="48">
        <v>0</v>
      </c>
      <c r="E267" s="48">
        <v>0</v>
      </c>
      <c r="F267" s="55" t="s">
        <v>20</v>
      </c>
      <c r="G267" s="55" t="s">
        <v>20</v>
      </c>
    </row>
    <row r="268" spans="1:7" ht="19.5" customHeight="1">
      <c r="A268" s="47" t="s">
        <v>3323</v>
      </c>
      <c r="B268" s="47" t="s">
        <v>3324</v>
      </c>
      <c r="C268" s="56">
        <v>0</v>
      </c>
      <c r="D268" s="48">
        <v>0</v>
      </c>
      <c r="E268" s="48">
        <v>0</v>
      </c>
      <c r="F268" s="55" t="s">
        <v>20</v>
      </c>
      <c r="G268" s="55" t="s">
        <v>20</v>
      </c>
    </row>
    <row r="269" spans="1:7" ht="19.5" customHeight="1">
      <c r="A269" s="47"/>
      <c r="B269" s="47"/>
      <c r="C269" s="56"/>
      <c r="D269" s="48"/>
      <c r="E269" s="48"/>
      <c r="F269" s="61"/>
      <c r="G269" s="61"/>
    </row>
    <row r="270" spans="1:7" ht="19.5" customHeight="1">
      <c r="A270" s="47"/>
      <c r="B270" s="62" t="s">
        <v>13</v>
      </c>
      <c r="C270" s="54">
        <v>46392</v>
      </c>
      <c r="D270" s="40">
        <v>115004</v>
      </c>
      <c r="E270" s="40">
        <v>41861</v>
      </c>
      <c r="F270" s="55">
        <v>0.902</v>
      </c>
      <c r="G270" s="55">
        <v>0.364</v>
      </c>
    </row>
    <row r="271" spans="1:7" ht="19.5" customHeight="1">
      <c r="A271" s="47"/>
      <c r="B271" s="47"/>
      <c r="C271" s="56"/>
      <c r="D271" s="48"/>
      <c r="E271" s="48"/>
      <c r="F271" s="61"/>
      <c r="G271" s="61"/>
    </row>
    <row r="272" spans="1:7" ht="19.5" customHeight="1">
      <c r="A272" s="47" t="s">
        <v>16</v>
      </c>
      <c r="B272" s="47" t="s">
        <v>17</v>
      </c>
      <c r="C272" s="40">
        <v>0</v>
      </c>
      <c r="D272" s="40">
        <v>50439</v>
      </c>
      <c r="E272" s="40">
        <v>0</v>
      </c>
      <c r="F272" s="55" t="s">
        <v>20</v>
      </c>
      <c r="G272" s="55">
        <v>0</v>
      </c>
    </row>
    <row r="273" spans="1:7" ht="19.5" customHeight="1">
      <c r="A273" s="47" t="s">
        <v>3325</v>
      </c>
      <c r="B273" s="47" t="s">
        <v>3326</v>
      </c>
      <c r="C273" s="48">
        <v>0</v>
      </c>
      <c r="D273" s="48">
        <v>0</v>
      </c>
      <c r="E273" s="48">
        <v>0</v>
      </c>
      <c r="F273" s="55" t="s">
        <v>20</v>
      </c>
      <c r="G273" s="55" t="s">
        <v>20</v>
      </c>
    </row>
    <row r="274" spans="1:7" ht="19.5" customHeight="1">
      <c r="A274" s="47" t="s">
        <v>165</v>
      </c>
      <c r="B274" s="47" t="s">
        <v>166</v>
      </c>
      <c r="C274" s="40">
        <v>0</v>
      </c>
      <c r="D274" s="40">
        <v>12469</v>
      </c>
      <c r="E274" s="40">
        <v>0</v>
      </c>
      <c r="F274" s="55" t="s">
        <v>20</v>
      </c>
      <c r="G274" s="55">
        <v>0</v>
      </c>
    </row>
    <row r="275" spans="1:7" ht="19.5" customHeight="1">
      <c r="A275" s="47" t="s">
        <v>3329</v>
      </c>
      <c r="B275" s="47" t="s">
        <v>3330</v>
      </c>
      <c r="C275" s="48">
        <v>0</v>
      </c>
      <c r="D275" s="48">
        <v>12469</v>
      </c>
      <c r="E275" s="48">
        <v>0</v>
      </c>
      <c r="F275" s="55" t="s">
        <v>20</v>
      </c>
      <c r="G275" s="55">
        <v>0</v>
      </c>
    </row>
    <row r="276" spans="1:7" ht="19.5" customHeight="1">
      <c r="A276" s="47" t="s">
        <v>177</v>
      </c>
      <c r="B276" s="47" t="s">
        <v>178</v>
      </c>
      <c r="C276" s="40">
        <v>0</v>
      </c>
      <c r="D276" s="40">
        <v>2455</v>
      </c>
      <c r="E276" s="40">
        <v>0</v>
      </c>
      <c r="F276" s="55" t="s">
        <v>20</v>
      </c>
      <c r="G276" s="55">
        <v>0</v>
      </c>
    </row>
    <row r="277" spans="1:7" ht="19.5" customHeight="1">
      <c r="A277" s="47" t="s">
        <v>3333</v>
      </c>
      <c r="B277" s="47" t="s">
        <v>3334</v>
      </c>
      <c r="C277" s="48">
        <v>0</v>
      </c>
      <c r="D277" s="48">
        <v>2455</v>
      </c>
      <c r="E277" s="48">
        <v>0</v>
      </c>
      <c r="F277" s="55" t="s">
        <v>20</v>
      </c>
      <c r="G277" s="55">
        <v>0</v>
      </c>
    </row>
    <row r="278" spans="1:7" ht="19.5" customHeight="1">
      <c r="A278" s="47" t="s">
        <v>183</v>
      </c>
      <c r="B278" s="47" t="s">
        <v>184</v>
      </c>
      <c r="C278" s="40">
        <v>0</v>
      </c>
      <c r="D278" s="40">
        <v>35515</v>
      </c>
      <c r="E278" s="40">
        <v>0</v>
      </c>
      <c r="F278" s="55" t="s">
        <v>20</v>
      </c>
      <c r="G278" s="55">
        <v>0</v>
      </c>
    </row>
    <row r="279" spans="1:7" ht="19.5" customHeight="1">
      <c r="A279" s="47" t="s">
        <v>3337</v>
      </c>
      <c r="B279" s="47" t="s">
        <v>3338</v>
      </c>
      <c r="C279" s="48">
        <v>0</v>
      </c>
      <c r="D279" s="48">
        <v>35515</v>
      </c>
      <c r="E279" s="48">
        <v>0</v>
      </c>
      <c r="F279" s="55" t="s">
        <v>20</v>
      </c>
      <c r="G279" s="55">
        <v>0</v>
      </c>
    </row>
    <row r="280" spans="1:7" ht="19.5" customHeight="1">
      <c r="A280" s="47" t="s">
        <v>189</v>
      </c>
      <c r="B280" s="47" t="s">
        <v>190</v>
      </c>
      <c r="C280" s="48">
        <v>0</v>
      </c>
      <c r="D280" s="48">
        <v>0</v>
      </c>
      <c r="E280" s="48">
        <v>0</v>
      </c>
      <c r="F280" s="55" t="s">
        <v>20</v>
      </c>
      <c r="G280" s="55" t="s">
        <v>20</v>
      </c>
    </row>
    <row r="281" spans="1:7" ht="19.5" customHeight="1">
      <c r="A281" s="47"/>
      <c r="B281" s="47"/>
      <c r="C281" s="56"/>
      <c r="D281" s="48"/>
      <c r="E281" s="48"/>
      <c r="F281" s="61"/>
      <c r="G281" s="61"/>
    </row>
    <row r="282" spans="1:7" ht="19.5" customHeight="1">
      <c r="A282" s="47"/>
      <c r="B282" s="47"/>
      <c r="C282" s="56"/>
      <c r="D282" s="48"/>
      <c r="E282" s="48"/>
      <c r="F282" s="61"/>
      <c r="G282" s="61"/>
    </row>
    <row r="283" spans="1:7" ht="19.5" customHeight="1">
      <c r="A283" s="47"/>
      <c r="B283" s="47"/>
      <c r="C283" s="56"/>
      <c r="D283" s="48"/>
      <c r="E283" s="48"/>
      <c r="F283" s="61"/>
      <c r="G283" s="61"/>
    </row>
    <row r="284" spans="1:7" ht="19.5" customHeight="1">
      <c r="A284" s="47"/>
      <c r="B284" s="47"/>
      <c r="C284" s="56"/>
      <c r="D284" s="48"/>
      <c r="E284" s="48"/>
      <c r="F284" s="61"/>
      <c r="G284" s="61"/>
    </row>
    <row r="285" spans="1:7" ht="19.5" customHeight="1">
      <c r="A285" s="47" t="s">
        <v>249</v>
      </c>
      <c r="B285" s="47" t="s">
        <v>250</v>
      </c>
      <c r="C285" s="40">
        <v>14977</v>
      </c>
      <c r="D285" s="40">
        <v>32516</v>
      </c>
      <c r="E285" s="40">
        <v>10700</v>
      </c>
      <c r="F285" s="55">
        <v>0.714</v>
      </c>
      <c r="G285" s="55">
        <v>0.329</v>
      </c>
    </row>
    <row r="286" spans="1:7" ht="19.5" customHeight="1">
      <c r="A286" s="47" t="s">
        <v>3347</v>
      </c>
      <c r="B286" s="47" t="s">
        <v>3348</v>
      </c>
      <c r="C286" s="48">
        <v>14977</v>
      </c>
      <c r="D286" s="48">
        <v>32516</v>
      </c>
      <c r="E286" s="48">
        <v>10700</v>
      </c>
      <c r="F286" s="55">
        <v>0.714</v>
      </c>
      <c r="G286" s="55">
        <v>0.329</v>
      </c>
    </row>
    <row r="287" spans="1:7" ht="19.5" customHeight="1">
      <c r="A287" s="47"/>
      <c r="B287" s="47"/>
      <c r="C287" s="56"/>
      <c r="D287" s="48"/>
      <c r="E287" s="48"/>
      <c r="F287" s="61"/>
      <c r="G287" s="61"/>
    </row>
    <row r="288" spans="1:7" ht="19.5" customHeight="1">
      <c r="A288" s="47"/>
      <c r="B288" s="62" t="s">
        <v>272</v>
      </c>
      <c r="C288" s="54">
        <v>61369</v>
      </c>
      <c r="D288" s="40">
        <v>197959</v>
      </c>
      <c r="E288" s="40">
        <v>52561</v>
      </c>
      <c r="F288" s="55">
        <v>0.856</v>
      </c>
      <c r="G288" s="55">
        <v>0.266</v>
      </c>
    </row>
  </sheetData>
  <sheetProtection/>
  <mergeCells count="7">
    <mergeCell ref="A1:G1"/>
    <mergeCell ref="F2:G2"/>
    <mergeCell ref="E3:G3"/>
    <mergeCell ref="A3:A4"/>
    <mergeCell ref="B3:B4"/>
    <mergeCell ref="C3:C4"/>
    <mergeCell ref="D3:D4"/>
  </mergeCells>
  <printOptions horizontalCentered="1"/>
  <pageMargins left="0.75" right="0.75" top="0.98" bottom="0.98" header="0.51" footer="0.51"/>
  <pageSetup fitToHeight="1" fitToWidth="1" horizontalDpi="600" verticalDpi="600" orientation="portrait" paperSize="9" scale="83"/>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I62"/>
  <sheetViews>
    <sheetView showZeros="0" workbookViewId="0" topLeftCell="A1">
      <pane xSplit="1" ySplit="2" topLeftCell="B42" activePane="bottomRight" state="frozen"/>
      <selection pane="bottomRight" activeCell="I64" sqref="I64"/>
    </sheetView>
  </sheetViews>
  <sheetFormatPr defaultColWidth="9.00390625" defaultRowHeight="19.5" customHeight="1"/>
  <cols>
    <col min="1" max="1" width="26.50390625" style="0" customWidth="1"/>
    <col min="2" max="2" width="32.75390625" style="0" customWidth="1"/>
    <col min="3" max="3" width="14.25390625" style="0" customWidth="1"/>
    <col min="4" max="4" width="17.25390625" style="0" customWidth="1"/>
    <col min="5" max="5" width="17.125" style="0" customWidth="1"/>
    <col min="6" max="6" width="13.625" style="0" customWidth="1"/>
  </cols>
  <sheetData>
    <row r="1" spans="1:9" ht="40.5" customHeight="1">
      <c r="A1" s="1" t="s">
        <v>3383</v>
      </c>
      <c r="B1" s="2"/>
      <c r="C1" s="2"/>
      <c r="D1" s="2"/>
      <c r="E1" s="2"/>
      <c r="F1" s="2"/>
      <c r="G1" s="2"/>
      <c r="H1" s="2"/>
      <c r="I1" s="2"/>
    </row>
    <row r="2" spans="1:9" ht="19.5" customHeight="1">
      <c r="A2" s="29"/>
      <c r="B2" s="29"/>
      <c r="C2" s="30"/>
      <c r="D2" s="30"/>
      <c r="E2" s="30"/>
      <c r="F2" s="30"/>
      <c r="G2" s="30"/>
      <c r="H2" s="31" t="s">
        <v>1</v>
      </c>
      <c r="I2" s="31"/>
    </row>
    <row r="3" spans="1:9" ht="30.75" customHeight="1">
      <c r="A3" s="32" t="s">
        <v>4</v>
      </c>
      <c r="B3" s="32" t="s">
        <v>5</v>
      </c>
      <c r="C3" s="33" t="s">
        <v>2622</v>
      </c>
      <c r="D3" s="33" t="s">
        <v>3384</v>
      </c>
      <c r="E3" s="33" t="s">
        <v>3385</v>
      </c>
      <c r="F3" s="33" t="s">
        <v>3386</v>
      </c>
      <c r="G3" s="34" t="s">
        <v>188</v>
      </c>
      <c r="H3" s="33" t="s">
        <v>3387</v>
      </c>
      <c r="I3" s="33" t="s">
        <v>3388</v>
      </c>
    </row>
    <row r="4" spans="1:9" ht="27.75" customHeight="1">
      <c r="A4" s="32"/>
      <c r="B4" s="32"/>
      <c r="C4" s="35"/>
      <c r="D4" s="35"/>
      <c r="E4" s="35"/>
      <c r="F4" s="36"/>
      <c r="G4" s="37"/>
      <c r="H4" s="35"/>
      <c r="I4" s="35"/>
    </row>
    <row r="5" spans="1:9" ht="18" customHeight="1">
      <c r="A5" s="38" t="s">
        <v>2763</v>
      </c>
      <c r="B5" s="39" t="s">
        <v>2764</v>
      </c>
      <c r="C5" s="40">
        <v>0</v>
      </c>
      <c r="D5" s="41"/>
      <c r="E5" s="41"/>
      <c r="F5" s="42"/>
      <c r="G5" s="41"/>
      <c r="H5" s="41"/>
      <c r="I5" s="40">
        <v>0</v>
      </c>
    </row>
    <row r="6" spans="1:9" ht="18" customHeight="1">
      <c r="A6" s="38" t="s">
        <v>2793</v>
      </c>
      <c r="B6" s="39" t="s">
        <v>2794</v>
      </c>
      <c r="C6" s="40">
        <v>9</v>
      </c>
      <c r="D6" s="41"/>
      <c r="E6" s="41"/>
      <c r="F6" s="41">
        <v>9</v>
      </c>
      <c r="G6" s="41"/>
      <c r="H6" s="41"/>
      <c r="I6" s="40">
        <v>0</v>
      </c>
    </row>
    <row r="7" spans="1:9" ht="18" customHeight="1">
      <c r="A7" s="43" t="s">
        <v>2817</v>
      </c>
      <c r="B7" s="39" t="s">
        <v>2818</v>
      </c>
      <c r="C7" s="40">
        <v>0</v>
      </c>
      <c r="D7" s="41"/>
      <c r="E7" s="41"/>
      <c r="F7" s="41"/>
      <c r="G7" s="41"/>
      <c r="H7" s="41"/>
      <c r="I7" s="40">
        <v>0</v>
      </c>
    </row>
    <row r="8" spans="1:9" ht="18" customHeight="1">
      <c r="A8" s="38" t="s">
        <v>2841</v>
      </c>
      <c r="B8" s="39" t="s">
        <v>2842</v>
      </c>
      <c r="C8" s="40">
        <v>0</v>
      </c>
      <c r="D8" s="41"/>
      <c r="E8" s="41"/>
      <c r="F8" s="41"/>
      <c r="G8" s="41"/>
      <c r="H8" s="41"/>
      <c r="I8" s="40">
        <v>0</v>
      </c>
    </row>
    <row r="9" spans="1:9" ht="18" customHeight="1">
      <c r="A9" s="43" t="s">
        <v>2853</v>
      </c>
      <c r="B9" s="39" t="s">
        <v>2854</v>
      </c>
      <c r="C9" s="40">
        <v>0</v>
      </c>
      <c r="D9" s="41"/>
      <c r="E9" s="41"/>
      <c r="F9" s="41"/>
      <c r="G9" s="41"/>
      <c r="H9" s="41"/>
      <c r="I9" s="40">
        <v>0</v>
      </c>
    </row>
    <row r="10" spans="1:9" ht="18" customHeight="1">
      <c r="A10" s="43" t="s">
        <v>2873</v>
      </c>
      <c r="B10" s="39" t="s">
        <v>2874</v>
      </c>
      <c r="C10" s="40">
        <v>0</v>
      </c>
      <c r="D10" s="41"/>
      <c r="E10" s="41"/>
      <c r="F10" s="41"/>
      <c r="G10" s="41"/>
      <c r="H10" s="41"/>
      <c r="I10" s="40">
        <v>0</v>
      </c>
    </row>
    <row r="11" spans="1:9" ht="18" customHeight="1">
      <c r="A11" s="43" t="s">
        <v>2893</v>
      </c>
      <c r="B11" s="39" t="s">
        <v>2894</v>
      </c>
      <c r="C11" s="40">
        <v>747</v>
      </c>
      <c r="D11" s="41"/>
      <c r="E11" s="41"/>
      <c r="F11" s="41">
        <v>747</v>
      </c>
      <c r="G11" s="41"/>
      <c r="H11" s="41"/>
      <c r="I11" s="40">
        <v>0</v>
      </c>
    </row>
    <row r="12" spans="1:9" ht="18" customHeight="1">
      <c r="A12" s="43" t="s">
        <v>2953</v>
      </c>
      <c r="B12" s="39" t="s">
        <v>2954</v>
      </c>
      <c r="C12" s="40">
        <v>0</v>
      </c>
      <c r="D12" s="41"/>
      <c r="E12" s="41"/>
      <c r="F12" s="41"/>
      <c r="G12" s="41"/>
      <c r="H12" s="41"/>
      <c r="I12" s="40">
        <v>0</v>
      </c>
    </row>
    <row r="13" spans="1:9" ht="18" customHeight="1">
      <c r="A13" s="43" t="s">
        <v>2959</v>
      </c>
      <c r="B13" s="39" t="s">
        <v>2960</v>
      </c>
      <c r="C13" s="40">
        <v>0</v>
      </c>
      <c r="D13" s="41"/>
      <c r="E13" s="41"/>
      <c r="F13" s="41"/>
      <c r="G13" s="41"/>
      <c r="H13" s="41"/>
      <c r="I13" s="40">
        <v>0</v>
      </c>
    </row>
    <row r="14" spans="1:9" ht="18" customHeight="1">
      <c r="A14" s="43" t="s">
        <v>2961</v>
      </c>
      <c r="B14" s="39" t="s">
        <v>2962</v>
      </c>
      <c r="C14" s="40">
        <v>301</v>
      </c>
      <c r="D14" s="41"/>
      <c r="E14" s="41"/>
      <c r="F14" s="41">
        <v>301</v>
      </c>
      <c r="G14" s="41"/>
      <c r="H14" s="41"/>
      <c r="I14" s="40">
        <v>0</v>
      </c>
    </row>
    <row r="15" spans="1:9" ht="18" customHeight="1">
      <c r="A15" s="43" t="s">
        <v>2973</v>
      </c>
      <c r="B15" s="39" t="s">
        <v>2974</v>
      </c>
      <c r="C15" s="40">
        <v>0</v>
      </c>
      <c r="D15" s="41"/>
      <c r="E15" s="41"/>
      <c r="F15" s="41"/>
      <c r="G15" s="41"/>
      <c r="H15" s="41"/>
      <c r="I15" s="40">
        <v>0</v>
      </c>
    </row>
    <row r="16" spans="1:9" ht="18" customHeight="1">
      <c r="A16" s="43" t="s">
        <v>2981</v>
      </c>
      <c r="B16" s="39" t="s">
        <v>2982</v>
      </c>
      <c r="C16" s="40">
        <v>0</v>
      </c>
      <c r="D16" s="41"/>
      <c r="E16" s="41"/>
      <c r="F16" s="41"/>
      <c r="G16" s="41"/>
      <c r="H16" s="41"/>
      <c r="I16" s="40">
        <v>0</v>
      </c>
    </row>
    <row r="17" spans="1:9" ht="18" customHeight="1">
      <c r="A17" s="43" t="s">
        <v>2987</v>
      </c>
      <c r="B17" s="39" t="s">
        <v>2988</v>
      </c>
      <c r="C17" s="40">
        <v>16958</v>
      </c>
      <c r="D17" s="41"/>
      <c r="E17" s="41"/>
      <c r="F17" s="41">
        <v>16958</v>
      </c>
      <c r="G17" s="41"/>
      <c r="H17" s="41"/>
      <c r="I17" s="40">
        <v>0</v>
      </c>
    </row>
    <row r="18" spans="1:9" ht="18" customHeight="1">
      <c r="A18" s="43" t="s">
        <v>2993</v>
      </c>
      <c r="B18" s="39" t="s">
        <v>2994</v>
      </c>
      <c r="C18" s="40">
        <v>0</v>
      </c>
      <c r="D18" s="41"/>
      <c r="E18" s="41"/>
      <c r="F18" s="41"/>
      <c r="G18" s="41"/>
      <c r="H18" s="41"/>
      <c r="I18" s="40">
        <v>0</v>
      </c>
    </row>
    <row r="19" spans="1:9" ht="18" customHeight="1">
      <c r="A19" s="43" t="s">
        <v>3001</v>
      </c>
      <c r="B19" s="39" t="s">
        <v>3002</v>
      </c>
      <c r="C19" s="40">
        <v>0</v>
      </c>
      <c r="D19" s="41"/>
      <c r="E19" s="41"/>
      <c r="F19" s="41"/>
      <c r="G19" s="41"/>
      <c r="H19" s="41"/>
      <c r="I19" s="40">
        <v>0</v>
      </c>
    </row>
    <row r="20" spans="1:9" ht="18" customHeight="1">
      <c r="A20" s="43" t="s">
        <v>3006</v>
      </c>
      <c r="B20" s="39" t="s">
        <v>3007</v>
      </c>
      <c r="C20" s="40">
        <v>0</v>
      </c>
      <c r="D20" s="41"/>
      <c r="E20" s="41"/>
      <c r="F20" s="41"/>
      <c r="G20" s="41"/>
      <c r="H20" s="41"/>
      <c r="I20" s="40">
        <v>0</v>
      </c>
    </row>
    <row r="21" spans="1:9" ht="18" customHeight="1">
      <c r="A21" s="44" t="s">
        <v>3017</v>
      </c>
      <c r="B21" s="39" t="s">
        <v>3018</v>
      </c>
      <c r="C21" s="40">
        <v>1613</v>
      </c>
      <c r="D21" s="41"/>
      <c r="E21" s="41"/>
      <c r="F21" s="41">
        <v>1613</v>
      </c>
      <c r="G21" s="41"/>
      <c r="H21" s="41"/>
      <c r="I21" s="40">
        <v>0</v>
      </c>
    </row>
    <row r="22" spans="1:9" ht="18" customHeight="1">
      <c r="A22" s="45" t="s">
        <v>3027</v>
      </c>
      <c r="B22" s="46" t="s">
        <v>3028</v>
      </c>
      <c r="C22" s="40">
        <v>0</v>
      </c>
      <c r="D22" s="41"/>
      <c r="E22" s="41"/>
      <c r="F22" s="41"/>
      <c r="G22" s="41"/>
      <c r="H22" s="41"/>
      <c r="I22" s="40">
        <v>0</v>
      </c>
    </row>
    <row r="23" spans="1:9" ht="18" customHeight="1">
      <c r="A23" s="45" t="s">
        <v>3035</v>
      </c>
      <c r="B23" s="46" t="s">
        <v>3036</v>
      </c>
      <c r="C23" s="40">
        <v>0</v>
      </c>
      <c r="D23" s="41"/>
      <c r="E23" s="41"/>
      <c r="F23" s="41"/>
      <c r="G23" s="41"/>
      <c r="H23" s="41"/>
      <c r="I23" s="40">
        <v>0</v>
      </c>
    </row>
    <row r="24" spans="1:9" ht="18" customHeight="1">
      <c r="A24" s="38" t="s">
        <v>3044</v>
      </c>
      <c r="B24" s="39" t="s">
        <v>3045</v>
      </c>
      <c r="C24" s="40">
        <v>0</v>
      </c>
      <c r="D24" s="41"/>
      <c r="E24" s="41"/>
      <c r="F24" s="41"/>
      <c r="G24" s="41"/>
      <c r="H24" s="41"/>
      <c r="I24" s="40">
        <v>0</v>
      </c>
    </row>
    <row r="25" spans="1:9" ht="18" customHeight="1">
      <c r="A25" s="44" t="s">
        <v>3049</v>
      </c>
      <c r="B25" s="39" t="s">
        <v>3050</v>
      </c>
      <c r="C25" s="40">
        <v>0</v>
      </c>
      <c r="D25" s="41"/>
      <c r="E25" s="41"/>
      <c r="F25" s="41"/>
      <c r="G25" s="41"/>
      <c r="H25" s="41"/>
      <c r="I25" s="40">
        <v>0</v>
      </c>
    </row>
    <row r="26" spans="1:9" ht="18" customHeight="1">
      <c r="A26" s="44" t="s">
        <v>3057</v>
      </c>
      <c r="B26" s="39" t="s">
        <v>3058</v>
      </c>
      <c r="C26" s="40">
        <v>3</v>
      </c>
      <c r="D26" s="41"/>
      <c r="E26" s="41"/>
      <c r="F26" s="41">
        <v>3</v>
      </c>
      <c r="G26" s="41"/>
      <c r="H26" s="41"/>
      <c r="I26" s="40">
        <v>0</v>
      </c>
    </row>
    <row r="27" spans="1:9" ht="18" customHeight="1">
      <c r="A27" s="44" t="s">
        <v>3064</v>
      </c>
      <c r="B27" s="39" t="s">
        <v>3065</v>
      </c>
      <c r="C27" s="40">
        <v>0</v>
      </c>
      <c r="D27" s="41"/>
      <c r="E27" s="41"/>
      <c r="F27" s="41"/>
      <c r="G27" s="41"/>
      <c r="H27" s="41"/>
      <c r="I27" s="40">
        <v>0</v>
      </c>
    </row>
    <row r="28" spans="1:9" ht="18" customHeight="1">
      <c r="A28" s="44" t="s">
        <v>3070</v>
      </c>
      <c r="B28" s="39" t="s">
        <v>3071</v>
      </c>
      <c r="C28" s="40">
        <v>0</v>
      </c>
      <c r="D28" s="41"/>
      <c r="E28" s="41"/>
      <c r="F28" s="41"/>
      <c r="G28" s="41"/>
      <c r="H28" s="41"/>
      <c r="I28" s="40">
        <v>0</v>
      </c>
    </row>
    <row r="29" spans="1:9" ht="18" customHeight="1">
      <c r="A29" s="44" t="s">
        <v>3075</v>
      </c>
      <c r="B29" s="39" t="s">
        <v>3076</v>
      </c>
      <c r="C29" s="40">
        <v>0</v>
      </c>
      <c r="D29" s="41"/>
      <c r="E29" s="41"/>
      <c r="F29" s="41"/>
      <c r="G29" s="41"/>
      <c r="H29" s="41"/>
      <c r="I29" s="40">
        <v>0</v>
      </c>
    </row>
    <row r="30" spans="1:9" ht="18" customHeight="1">
      <c r="A30" s="44" t="s">
        <v>3083</v>
      </c>
      <c r="B30" s="39" t="s">
        <v>3084</v>
      </c>
      <c r="C30" s="40">
        <v>0</v>
      </c>
      <c r="D30" s="41"/>
      <c r="E30" s="41"/>
      <c r="F30" s="41"/>
      <c r="G30" s="41"/>
      <c r="H30" s="41"/>
      <c r="I30" s="40">
        <v>0</v>
      </c>
    </row>
    <row r="31" spans="1:9" ht="18" customHeight="1">
      <c r="A31" s="44" t="s">
        <v>3092</v>
      </c>
      <c r="B31" s="39" t="s">
        <v>3093</v>
      </c>
      <c r="C31" s="40">
        <v>0</v>
      </c>
      <c r="D31" s="41"/>
      <c r="E31" s="41"/>
      <c r="F31" s="41"/>
      <c r="G31" s="41"/>
      <c r="H31" s="41"/>
      <c r="I31" s="40">
        <v>0</v>
      </c>
    </row>
    <row r="32" spans="1:9" ht="18" customHeight="1">
      <c r="A32" s="44" t="s">
        <v>3110</v>
      </c>
      <c r="B32" s="39" t="s">
        <v>3111</v>
      </c>
      <c r="C32" s="40">
        <v>0</v>
      </c>
      <c r="D32" s="41"/>
      <c r="E32" s="41"/>
      <c r="F32" s="41"/>
      <c r="G32" s="41"/>
      <c r="H32" s="41"/>
      <c r="I32" s="40">
        <v>0</v>
      </c>
    </row>
    <row r="33" spans="1:9" ht="18" customHeight="1">
      <c r="A33" s="44" t="s">
        <v>3124</v>
      </c>
      <c r="B33" s="39" t="s">
        <v>3125</v>
      </c>
      <c r="C33" s="40">
        <v>0</v>
      </c>
      <c r="D33" s="41"/>
      <c r="E33" s="41"/>
      <c r="F33" s="41"/>
      <c r="G33" s="41"/>
      <c r="H33" s="41"/>
      <c r="I33" s="40">
        <v>0</v>
      </c>
    </row>
    <row r="34" spans="1:9" ht="18" customHeight="1">
      <c r="A34" s="44" t="s">
        <v>3143</v>
      </c>
      <c r="B34" s="39" t="s">
        <v>3144</v>
      </c>
      <c r="C34" s="40">
        <v>0</v>
      </c>
      <c r="D34" s="41"/>
      <c r="E34" s="41"/>
      <c r="F34" s="41"/>
      <c r="G34" s="41"/>
      <c r="H34" s="41"/>
      <c r="I34" s="40">
        <v>0</v>
      </c>
    </row>
    <row r="35" spans="1:9" ht="18" customHeight="1">
      <c r="A35" s="38" t="s">
        <v>3148</v>
      </c>
      <c r="B35" s="39" t="s">
        <v>3149</v>
      </c>
      <c r="C35" s="40">
        <v>0</v>
      </c>
      <c r="D35" s="41"/>
      <c r="E35" s="41"/>
      <c r="F35" s="41"/>
      <c r="G35" s="41"/>
      <c r="H35" s="41"/>
      <c r="I35" s="40">
        <v>0</v>
      </c>
    </row>
    <row r="36" spans="1:9" ht="18" customHeight="1">
      <c r="A36" s="44" t="s">
        <v>3153</v>
      </c>
      <c r="B36" s="39" t="s">
        <v>3154</v>
      </c>
      <c r="C36" s="40">
        <v>0</v>
      </c>
      <c r="D36" s="41"/>
      <c r="E36" s="41"/>
      <c r="F36" s="41"/>
      <c r="G36" s="41"/>
      <c r="H36" s="41"/>
      <c r="I36" s="40">
        <v>0</v>
      </c>
    </row>
    <row r="37" spans="1:9" ht="18" customHeight="1">
      <c r="A37" s="44" t="s">
        <v>3155</v>
      </c>
      <c r="B37" s="39" t="s">
        <v>3156</v>
      </c>
      <c r="C37" s="40">
        <v>0</v>
      </c>
      <c r="D37" s="41"/>
      <c r="E37" s="41"/>
      <c r="F37" s="41"/>
      <c r="G37" s="41"/>
      <c r="H37" s="41"/>
      <c r="I37" s="40">
        <v>0</v>
      </c>
    </row>
    <row r="38" spans="1:9" ht="18" customHeight="1">
      <c r="A38" s="174" t="s">
        <v>699</v>
      </c>
      <c r="B38" s="39" t="s">
        <v>700</v>
      </c>
      <c r="C38" s="40">
        <v>0</v>
      </c>
      <c r="D38" s="41"/>
      <c r="E38" s="41"/>
      <c r="F38" s="41"/>
      <c r="G38" s="41"/>
      <c r="H38" s="41"/>
      <c r="I38" s="40">
        <v>0</v>
      </c>
    </row>
    <row r="39" spans="1:9" ht="18" customHeight="1">
      <c r="A39" s="38" t="s">
        <v>3167</v>
      </c>
      <c r="B39" s="39" t="s">
        <v>3168</v>
      </c>
      <c r="C39" s="40">
        <v>15471</v>
      </c>
      <c r="D39" s="41"/>
      <c r="E39" s="41"/>
      <c r="F39" s="41">
        <v>15471</v>
      </c>
      <c r="G39" s="41"/>
      <c r="H39" s="41"/>
      <c r="I39" s="40">
        <v>0</v>
      </c>
    </row>
    <row r="40" spans="1:9" ht="18" customHeight="1">
      <c r="A40" s="38" t="s">
        <v>3175</v>
      </c>
      <c r="B40" s="39" t="s">
        <v>3176</v>
      </c>
      <c r="C40" s="40">
        <v>0</v>
      </c>
      <c r="D40" s="41"/>
      <c r="E40" s="41"/>
      <c r="F40" s="41"/>
      <c r="G40" s="41"/>
      <c r="H40" s="41"/>
      <c r="I40" s="40">
        <v>0</v>
      </c>
    </row>
    <row r="41" spans="1:9" ht="18" customHeight="1">
      <c r="A41" s="47" t="s">
        <v>3193</v>
      </c>
      <c r="B41" s="39" t="s">
        <v>3194</v>
      </c>
      <c r="C41" s="40">
        <v>0</v>
      </c>
      <c r="D41" s="41"/>
      <c r="E41" s="41"/>
      <c r="F41" s="41"/>
      <c r="G41" s="41"/>
      <c r="H41" s="41"/>
      <c r="I41" s="40">
        <v>0</v>
      </c>
    </row>
    <row r="42" spans="1:9" ht="18" customHeight="1">
      <c r="A42" s="47" t="s">
        <v>3197</v>
      </c>
      <c r="B42" s="39" t="s">
        <v>3198</v>
      </c>
      <c r="C42" s="40">
        <v>464</v>
      </c>
      <c r="D42" s="41"/>
      <c r="E42" s="41">
        <v>51</v>
      </c>
      <c r="F42" s="41">
        <v>413</v>
      </c>
      <c r="G42" s="41"/>
      <c r="H42" s="41"/>
      <c r="I42" s="40">
        <v>0</v>
      </c>
    </row>
    <row r="43" spans="1:9" ht="18" customHeight="1">
      <c r="A43" s="47" t="s">
        <v>3221</v>
      </c>
      <c r="B43" s="39" t="s">
        <v>3222</v>
      </c>
      <c r="C43" s="40">
        <v>6295</v>
      </c>
      <c r="D43" s="41"/>
      <c r="E43" s="41"/>
      <c r="F43" s="41"/>
      <c r="G43" s="41">
        <v>6295</v>
      </c>
      <c r="H43" s="41"/>
      <c r="I43" s="40">
        <v>0</v>
      </c>
    </row>
    <row r="44" spans="1:9" ht="18" customHeight="1">
      <c r="A44" s="47" t="s">
        <v>3253</v>
      </c>
      <c r="B44" s="39" t="s">
        <v>3254</v>
      </c>
      <c r="C44" s="40">
        <v>0</v>
      </c>
      <c r="D44" s="41"/>
      <c r="E44" s="41"/>
      <c r="F44" s="41"/>
      <c r="G44" s="41"/>
      <c r="H44" s="41"/>
      <c r="I44" s="40">
        <v>0</v>
      </c>
    </row>
    <row r="45" spans="1:9" ht="18" customHeight="1">
      <c r="A45" s="47" t="s">
        <v>3287</v>
      </c>
      <c r="B45" s="39" t="s">
        <v>3288</v>
      </c>
      <c r="C45" s="40">
        <v>0</v>
      </c>
      <c r="D45" s="41"/>
      <c r="E45" s="41"/>
      <c r="F45" s="41"/>
      <c r="G45" s="41"/>
      <c r="H45" s="41"/>
      <c r="I45" s="40">
        <v>0</v>
      </c>
    </row>
    <row r="46" spans="1:9" ht="18" customHeight="1">
      <c r="A46" s="47" t="s">
        <v>3313</v>
      </c>
      <c r="B46" s="39" t="s">
        <v>3314</v>
      </c>
      <c r="C46" s="40">
        <v>0</v>
      </c>
      <c r="D46" s="41"/>
      <c r="E46" s="41"/>
      <c r="F46" s="41"/>
      <c r="G46" s="41"/>
      <c r="H46" s="41"/>
      <c r="I46" s="40">
        <v>0</v>
      </c>
    </row>
    <row r="47" spans="1:9" ht="18" customHeight="1">
      <c r="A47" s="47"/>
      <c r="B47" s="39"/>
      <c r="C47" s="48"/>
      <c r="D47" s="48"/>
      <c r="E47" s="48"/>
      <c r="F47" s="48"/>
      <c r="G47" s="48"/>
      <c r="H47" s="48"/>
      <c r="I47" s="48"/>
    </row>
    <row r="48" spans="1:9" ht="18" customHeight="1">
      <c r="A48" s="47"/>
      <c r="B48" s="39"/>
      <c r="C48" s="48"/>
      <c r="D48" s="48"/>
      <c r="E48" s="48"/>
      <c r="F48" s="48"/>
      <c r="G48" s="48"/>
      <c r="H48" s="48"/>
      <c r="I48" s="48"/>
    </row>
    <row r="49" spans="1:9" ht="18" customHeight="1">
      <c r="A49" s="43" t="s">
        <v>341</v>
      </c>
      <c r="B49" s="39" t="s">
        <v>342</v>
      </c>
      <c r="C49" s="40">
        <v>0</v>
      </c>
      <c r="D49" s="40">
        <v>0</v>
      </c>
      <c r="E49" s="40">
        <v>0</v>
      </c>
      <c r="F49" s="40">
        <v>0</v>
      </c>
      <c r="G49" s="40">
        <v>0</v>
      </c>
      <c r="H49" s="40">
        <v>0</v>
      </c>
      <c r="I49" s="40">
        <v>0</v>
      </c>
    </row>
    <row r="50" spans="1:9" ht="18" customHeight="1">
      <c r="A50" s="38" t="s">
        <v>343</v>
      </c>
      <c r="B50" s="39" t="s">
        <v>344</v>
      </c>
      <c r="C50" s="40">
        <v>9</v>
      </c>
      <c r="D50" s="40">
        <v>0</v>
      </c>
      <c r="E50" s="40">
        <v>0</v>
      </c>
      <c r="F50" s="40">
        <v>9</v>
      </c>
      <c r="G50" s="40">
        <v>0</v>
      </c>
      <c r="H50" s="40">
        <v>0</v>
      </c>
      <c r="I50" s="40">
        <v>0</v>
      </c>
    </row>
    <row r="51" spans="1:9" ht="18" customHeight="1">
      <c r="A51" s="43" t="s">
        <v>349</v>
      </c>
      <c r="B51" s="39" t="s">
        <v>350</v>
      </c>
      <c r="C51" s="40">
        <v>0</v>
      </c>
      <c r="D51" s="40">
        <v>0</v>
      </c>
      <c r="E51" s="40">
        <v>0</v>
      </c>
      <c r="F51" s="40">
        <v>0</v>
      </c>
      <c r="G51" s="40">
        <v>0</v>
      </c>
      <c r="H51" s="40">
        <v>0</v>
      </c>
      <c r="I51" s="40">
        <v>0</v>
      </c>
    </row>
    <row r="52" spans="1:9" ht="18" customHeight="1">
      <c r="A52" s="43" t="s">
        <v>351</v>
      </c>
      <c r="B52" s="39" t="s">
        <v>352</v>
      </c>
      <c r="C52" s="40">
        <v>18006</v>
      </c>
      <c r="D52" s="40">
        <v>0</v>
      </c>
      <c r="E52" s="40">
        <v>0</v>
      </c>
      <c r="F52" s="40">
        <v>18006</v>
      </c>
      <c r="G52" s="40">
        <v>0</v>
      </c>
      <c r="H52" s="40">
        <v>0</v>
      </c>
      <c r="I52" s="40">
        <v>0</v>
      </c>
    </row>
    <row r="53" spans="1:9" ht="19.5" customHeight="1">
      <c r="A53" s="44" t="s">
        <v>353</v>
      </c>
      <c r="B53" s="39" t="s">
        <v>354</v>
      </c>
      <c r="C53" s="40">
        <v>1616</v>
      </c>
      <c r="D53" s="40">
        <v>0</v>
      </c>
      <c r="E53" s="40">
        <v>0</v>
      </c>
      <c r="F53" s="40">
        <v>1616</v>
      </c>
      <c r="G53" s="40">
        <v>0</v>
      </c>
      <c r="H53" s="40">
        <v>0</v>
      </c>
      <c r="I53" s="40">
        <v>0</v>
      </c>
    </row>
    <row r="54" spans="1:9" ht="19.5" customHeight="1">
      <c r="A54" s="44" t="s">
        <v>355</v>
      </c>
      <c r="B54" s="39" t="s">
        <v>356</v>
      </c>
      <c r="C54" s="40">
        <v>0</v>
      </c>
      <c r="D54" s="40">
        <v>0</v>
      </c>
      <c r="E54" s="40">
        <v>0</v>
      </c>
      <c r="F54" s="40">
        <v>0</v>
      </c>
      <c r="G54" s="40">
        <v>0</v>
      </c>
      <c r="H54" s="40">
        <v>0</v>
      </c>
      <c r="I54" s="40">
        <v>0</v>
      </c>
    </row>
    <row r="55" spans="1:9" ht="19.5" customHeight="1">
      <c r="A55" s="38" t="s">
        <v>357</v>
      </c>
      <c r="B55" s="39" t="s">
        <v>358</v>
      </c>
      <c r="C55" s="40">
        <v>0</v>
      </c>
      <c r="D55" s="40">
        <v>0</v>
      </c>
      <c r="E55" s="40">
        <v>0</v>
      </c>
      <c r="F55" s="40">
        <v>0</v>
      </c>
      <c r="G55" s="40">
        <v>0</v>
      </c>
      <c r="H55" s="40">
        <v>0</v>
      </c>
      <c r="I55" s="40">
        <v>0</v>
      </c>
    </row>
    <row r="56" spans="1:9" ht="19.5" customHeight="1">
      <c r="A56" s="44" t="s">
        <v>361</v>
      </c>
      <c r="B56" s="39" t="s">
        <v>362</v>
      </c>
      <c r="C56" s="40">
        <v>0</v>
      </c>
      <c r="D56" s="40">
        <v>0</v>
      </c>
      <c r="E56" s="40">
        <v>0</v>
      </c>
      <c r="F56" s="40">
        <v>0</v>
      </c>
      <c r="G56" s="40">
        <v>0</v>
      </c>
      <c r="H56" s="40">
        <v>0</v>
      </c>
      <c r="I56" s="40">
        <v>0</v>
      </c>
    </row>
    <row r="57" spans="1:9" ht="19.5" customHeight="1">
      <c r="A57" s="44" t="s">
        <v>374</v>
      </c>
      <c r="B57" s="39" t="s">
        <v>375</v>
      </c>
      <c r="C57" s="40">
        <v>15935</v>
      </c>
      <c r="D57" s="40">
        <v>0</v>
      </c>
      <c r="E57" s="40">
        <v>51</v>
      </c>
      <c r="F57" s="40">
        <v>15884</v>
      </c>
      <c r="G57" s="40">
        <v>0</v>
      </c>
      <c r="H57" s="40">
        <v>0</v>
      </c>
      <c r="I57" s="40">
        <v>0</v>
      </c>
    </row>
    <row r="58" spans="1:9" ht="19.5" customHeight="1">
      <c r="A58" s="47" t="s">
        <v>376</v>
      </c>
      <c r="B58" s="39" t="s">
        <v>377</v>
      </c>
      <c r="C58" s="40">
        <v>6295</v>
      </c>
      <c r="D58" s="40">
        <v>0</v>
      </c>
      <c r="E58" s="40">
        <v>0</v>
      </c>
      <c r="F58" s="40">
        <v>0</v>
      </c>
      <c r="G58" s="40">
        <v>6295</v>
      </c>
      <c r="H58" s="40">
        <v>0</v>
      </c>
      <c r="I58" s="40">
        <v>0</v>
      </c>
    </row>
    <row r="59" spans="1:9" ht="19.5" customHeight="1">
      <c r="A59" s="47" t="s">
        <v>378</v>
      </c>
      <c r="B59" s="39" t="s">
        <v>379</v>
      </c>
      <c r="C59" s="40">
        <v>0</v>
      </c>
      <c r="D59" s="40">
        <v>0</v>
      </c>
      <c r="E59" s="40">
        <v>0</v>
      </c>
      <c r="F59" s="40">
        <v>0</v>
      </c>
      <c r="G59" s="40">
        <v>0</v>
      </c>
      <c r="H59" s="40">
        <v>0</v>
      </c>
      <c r="I59" s="40">
        <v>0</v>
      </c>
    </row>
    <row r="60" spans="1:9" ht="19.5" customHeight="1">
      <c r="A60" s="47" t="s">
        <v>3285</v>
      </c>
      <c r="B60" s="39" t="s">
        <v>3286</v>
      </c>
      <c r="C60" s="40">
        <v>0</v>
      </c>
      <c r="D60" s="40">
        <v>0</v>
      </c>
      <c r="E60" s="40">
        <v>0</v>
      </c>
      <c r="F60" s="40">
        <v>0</v>
      </c>
      <c r="G60" s="40">
        <v>0</v>
      </c>
      <c r="H60" s="40">
        <v>0</v>
      </c>
      <c r="I60" s="40">
        <v>0</v>
      </c>
    </row>
    <row r="61" spans="1:9" ht="19.5" customHeight="1">
      <c r="A61" s="47"/>
      <c r="B61" s="39"/>
      <c r="C61" s="48"/>
      <c r="D61" s="48"/>
      <c r="E61" s="48"/>
      <c r="F61" s="48"/>
      <c r="G61" s="48"/>
      <c r="H61" s="48"/>
      <c r="I61" s="48"/>
    </row>
    <row r="62" spans="1:9" ht="19.5" customHeight="1">
      <c r="A62" s="49"/>
      <c r="B62" s="50" t="s">
        <v>272</v>
      </c>
      <c r="C62" s="40">
        <v>41861</v>
      </c>
      <c r="D62" s="40">
        <v>0</v>
      </c>
      <c r="E62" s="40">
        <v>51</v>
      </c>
      <c r="F62" s="40">
        <v>35515</v>
      </c>
      <c r="G62" s="40">
        <v>6295</v>
      </c>
      <c r="H62" s="40">
        <v>0</v>
      </c>
      <c r="I62" s="40">
        <v>0</v>
      </c>
    </row>
  </sheetData>
  <sheetProtection/>
  <mergeCells count="11">
    <mergeCell ref="A1:I1"/>
    <mergeCell ref="H2:I2"/>
    <mergeCell ref="A3:A4"/>
    <mergeCell ref="B3:B4"/>
    <mergeCell ref="C3:C4"/>
    <mergeCell ref="D3:D4"/>
    <mergeCell ref="E3:E4"/>
    <mergeCell ref="F3:F4"/>
    <mergeCell ref="G3:G4"/>
    <mergeCell ref="H3:H4"/>
    <mergeCell ref="I3:I4"/>
  </mergeCells>
  <conditionalFormatting sqref="A3:A53">
    <cfRule type="expression" priority="2" dxfId="0" stopIfTrue="1">
      <formula>AND(COUNTIF($A$3:$A$53,A3)&gt;1,NOT(ISBLANK(A3)))</formula>
    </cfRule>
  </conditionalFormatting>
  <conditionalFormatting sqref="B3:B53">
    <cfRule type="expression" priority="1" dxfId="0" stopIfTrue="1">
      <formula>AND(COUNTIF($B$3:$B$53,B3)&gt;1,NOT(ISBLANK(B3)))</formula>
    </cfRule>
  </conditionalFormatting>
  <printOptions horizontalCentered="1"/>
  <pageMargins left="1.1" right="1.1" top="1.46" bottom="1.38" header="0.51" footer="0.51"/>
  <pageSetup fitToHeight="1" fitToWidth="1" horizontalDpi="600" verticalDpi="600" orientation="portrait" paperSize="9" scale="82"/>
</worksheet>
</file>

<file path=xl/worksheets/sheet19.xml><?xml version="1.0" encoding="utf-8"?>
<worksheet xmlns="http://schemas.openxmlformats.org/spreadsheetml/2006/main" xmlns:r="http://schemas.openxmlformats.org/officeDocument/2006/relationships">
  <sheetPr>
    <tabColor rgb="FFFFFF00"/>
  </sheetPr>
  <dimension ref="A1:C53"/>
  <sheetViews>
    <sheetView showZeros="0" workbookViewId="0" topLeftCell="A1">
      <pane xSplit="2" ySplit="2" topLeftCell="C35" activePane="bottomRight" state="frozen"/>
      <selection pane="bottomRight" activeCell="D49" sqref="D49"/>
    </sheetView>
  </sheetViews>
  <sheetFormatPr defaultColWidth="9.00390625" defaultRowHeight="21" customHeight="1"/>
  <cols>
    <col min="1" max="1" width="26.25390625" style="0" customWidth="1"/>
    <col min="2" max="2" width="49.375" style="0" customWidth="1"/>
    <col min="3" max="3" width="27.375" style="0" customWidth="1"/>
  </cols>
  <sheetData>
    <row r="1" spans="1:3" ht="54" customHeight="1">
      <c r="A1" s="1" t="s">
        <v>3389</v>
      </c>
      <c r="B1" s="2"/>
      <c r="C1" s="2"/>
    </row>
    <row r="2" ht="19.5" customHeight="1">
      <c r="C2" s="3" t="s">
        <v>1</v>
      </c>
    </row>
    <row r="3" spans="1:3" ht="21" customHeight="1">
      <c r="A3" s="17" t="s">
        <v>3390</v>
      </c>
      <c r="B3" s="17" t="s">
        <v>5</v>
      </c>
      <c r="C3" s="18" t="s">
        <v>3391</v>
      </c>
    </row>
    <row r="4" spans="1:3" ht="21" customHeight="1">
      <c r="A4" s="17"/>
      <c r="B4" s="17"/>
      <c r="C4" s="18"/>
    </row>
    <row r="5" spans="1:3" ht="21" customHeight="1">
      <c r="A5" s="19">
        <v>207</v>
      </c>
      <c r="B5" s="20" t="s">
        <v>3392</v>
      </c>
      <c r="C5" s="21"/>
    </row>
    <row r="6" spans="1:3" ht="21" customHeight="1">
      <c r="A6" s="19">
        <v>20707</v>
      </c>
      <c r="B6" s="22" t="s">
        <v>3393</v>
      </c>
      <c r="C6" s="21"/>
    </row>
    <row r="7" spans="1:3" ht="21" customHeight="1">
      <c r="A7" s="19">
        <v>20709</v>
      </c>
      <c r="B7" s="22" t="s">
        <v>3394</v>
      </c>
      <c r="C7" s="21"/>
    </row>
    <row r="8" spans="1:3" ht="21" customHeight="1">
      <c r="A8" s="19">
        <v>20710</v>
      </c>
      <c r="B8" s="22" t="s">
        <v>3395</v>
      </c>
      <c r="C8" s="21"/>
    </row>
    <row r="9" spans="1:3" ht="21" customHeight="1">
      <c r="A9" s="19">
        <v>208</v>
      </c>
      <c r="B9" s="20" t="s">
        <v>3396</v>
      </c>
      <c r="C9" s="21"/>
    </row>
    <row r="10" spans="1:3" ht="21" customHeight="1">
      <c r="A10" s="19">
        <v>20822</v>
      </c>
      <c r="B10" s="22" t="s">
        <v>3397</v>
      </c>
      <c r="C10" s="21"/>
    </row>
    <row r="11" spans="1:3" ht="21" customHeight="1">
      <c r="A11" s="19">
        <v>20823</v>
      </c>
      <c r="B11" s="22" t="s">
        <v>3398</v>
      </c>
      <c r="C11" s="21"/>
    </row>
    <row r="12" spans="1:3" ht="21" customHeight="1">
      <c r="A12" s="19">
        <v>20829</v>
      </c>
      <c r="B12" s="22" t="s">
        <v>3399</v>
      </c>
      <c r="C12" s="21"/>
    </row>
    <row r="13" spans="1:3" ht="21" customHeight="1">
      <c r="A13" s="19">
        <v>211</v>
      </c>
      <c r="B13" s="20" t="s">
        <v>3400</v>
      </c>
      <c r="C13" s="21"/>
    </row>
    <row r="14" spans="1:3" ht="21" customHeight="1">
      <c r="A14" s="19">
        <v>21160</v>
      </c>
      <c r="B14" s="20" t="s">
        <v>3401</v>
      </c>
      <c r="C14" s="21"/>
    </row>
    <row r="15" spans="1:3" ht="21" customHeight="1">
      <c r="A15" s="19">
        <v>21161</v>
      </c>
      <c r="B15" s="20" t="s">
        <v>3402</v>
      </c>
      <c r="C15" s="21"/>
    </row>
    <row r="16" spans="1:3" ht="21" customHeight="1">
      <c r="A16" s="19">
        <v>212</v>
      </c>
      <c r="B16" s="20" t="s">
        <v>3403</v>
      </c>
      <c r="C16" s="21"/>
    </row>
    <row r="17" spans="1:3" ht="21" customHeight="1">
      <c r="A17" s="19">
        <v>21208</v>
      </c>
      <c r="B17" s="20" t="s">
        <v>3404</v>
      </c>
      <c r="C17" s="21"/>
    </row>
    <row r="18" spans="1:3" ht="21" customHeight="1">
      <c r="A18" s="19">
        <v>21210</v>
      </c>
      <c r="B18" s="20" t="s">
        <v>3405</v>
      </c>
      <c r="C18" s="21"/>
    </row>
    <row r="19" spans="1:3" ht="21" customHeight="1">
      <c r="A19" s="19">
        <v>21211</v>
      </c>
      <c r="B19" s="20" t="s">
        <v>3406</v>
      </c>
      <c r="C19" s="21"/>
    </row>
    <row r="20" spans="1:3" ht="21" customHeight="1">
      <c r="A20" s="19">
        <v>21213</v>
      </c>
      <c r="B20" s="20" t="s">
        <v>3407</v>
      </c>
      <c r="C20" s="21"/>
    </row>
    <row r="21" spans="1:3" ht="21" customHeight="1">
      <c r="A21" s="19">
        <v>21214</v>
      </c>
      <c r="B21" s="20" t="s">
        <v>3408</v>
      </c>
      <c r="C21" s="21"/>
    </row>
    <row r="22" spans="1:3" ht="21" customHeight="1">
      <c r="A22" s="19">
        <v>21215</v>
      </c>
      <c r="B22" s="20" t="s">
        <v>3409</v>
      </c>
      <c r="C22" s="21"/>
    </row>
    <row r="23" spans="1:3" ht="21" customHeight="1">
      <c r="A23" s="19">
        <v>21216</v>
      </c>
      <c r="B23" s="20" t="s">
        <v>3410</v>
      </c>
      <c r="C23" s="21"/>
    </row>
    <row r="24" spans="1:3" ht="21" customHeight="1">
      <c r="A24" s="19">
        <v>21217</v>
      </c>
      <c r="B24" s="20" t="s">
        <v>3411</v>
      </c>
      <c r="C24" s="21"/>
    </row>
    <row r="25" spans="1:3" ht="21" customHeight="1">
      <c r="A25" s="19">
        <v>21218</v>
      </c>
      <c r="B25" s="20" t="s">
        <v>3412</v>
      </c>
      <c r="C25" s="21"/>
    </row>
    <row r="26" spans="1:3" ht="21" customHeight="1">
      <c r="A26" s="19">
        <v>21219</v>
      </c>
      <c r="B26" s="20" t="s">
        <v>3413</v>
      </c>
      <c r="C26" s="21"/>
    </row>
    <row r="27" spans="1:3" ht="21" customHeight="1">
      <c r="A27" s="19">
        <v>213</v>
      </c>
      <c r="B27" s="20" t="s">
        <v>3414</v>
      </c>
      <c r="C27" s="21"/>
    </row>
    <row r="28" spans="1:3" ht="21" customHeight="1">
      <c r="A28" s="19">
        <v>21366</v>
      </c>
      <c r="B28" s="20" t="s">
        <v>3415</v>
      </c>
      <c r="C28" s="21"/>
    </row>
    <row r="29" spans="1:3" ht="21" customHeight="1">
      <c r="A29" s="19">
        <v>21367</v>
      </c>
      <c r="B29" s="23" t="s">
        <v>3416</v>
      </c>
      <c r="C29" s="21"/>
    </row>
    <row r="30" spans="1:3" ht="21" customHeight="1">
      <c r="A30" s="19">
        <v>21369</v>
      </c>
      <c r="B30" s="23" t="s">
        <v>3417</v>
      </c>
      <c r="C30" s="21"/>
    </row>
    <row r="31" spans="1:3" ht="21" customHeight="1">
      <c r="A31" s="24">
        <v>21370</v>
      </c>
      <c r="B31" s="25" t="s">
        <v>3418</v>
      </c>
      <c r="C31" s="21"/>
    </row>
    <row r="32" spans="1:3" ht="21" customHeight="1">
      <c r="A32" s="24">
        <v>21371</v>
      </c>
      <c r="B32" s="25" t="s">
        <v>3419</v>
      </c>
      <c r="C32" s="21"/>
    </row>
    <row r="33" spans="1:3" ht="21" customHeight="1">
      <c r="A33" s="19">
        <v>214</v>
      </c>
      <c r="B33" s="22" t="s">
        <v>3420</v>
      </c>
      <c r="C33" s="21"/>
    </row>
    <row r="34" spans="1:3" ht="21" customHeight="1">
      <c r="A34" s="19">
        <v>21460</v>
      </c>
      <c r="B34" s="23" t="s">
        <v>3421</v>
      </c>
      <c r="C34" s="21"/>
    </row>
    <row r="35" spans="1:3" ht="21" customHeight="1">
      <c r="A35" s="19">
        <v>21462</v>
      </c>
      <c r="B35" s="23" t="s">
        <v>3422</v>
      </c>
      <c r="C35" s="21"/>
    </row>
    <row r="36" spans="1:3" ht="21" customHeight="1">
      <c r="A36" s="19">
        <v>21464</v>
      </c>
      <c r="B36" s="23" t="s">
        <v>3423</v>
      </c>
      <c r="C36" s="21"/>
    </row>
    <row r="37" spans="1:3" ht="21" customHeight="1">
      <c r="A37" s="19">
        <v>21468</v>
      </c>
      <c r="B37" s="23" t="s">
        <v>3424</v>
      </c>
      <c r="C37" s="21"/>
    </row>
    <row r="38" spans="1:3" ht="21" customHeight="1">
      <c r="A38" s="19">
        <v>21469</v>
      </c>
      <c r="B38" s="23" t="s">
        <v>3425</v>
      </c>
      <c r="C38" s="21"/>
    </row>
    <row r="39" spans="1:3" ht="21" customHeight="1">
      <c r="A39" s="19">
        <v>21470</v>
      </c>
      <c r="B39" s="23" t="s">
        <v>3426</v>
      </c>
      <c r="C39" s="21"/>
    </row>
    <row r="40" spans="1:3" ht="21" customHeight="1">
      <c r="A40" s="19">
        <v>21471</v>
      </c>
      <c r="B40" s="23" t="s">
        <v>3427</v>
      </c>
      <c r="C40" s="21"/>
    </row>
    <row r="41" spans="1:3" ht="21" customHeight="1">
      <c r="A41" s="19">
        <v>21472</v>
      </c>
      <c r="B41" s="23" t="s">
        <v>3428</v>
      </c>
      <c r="C41" s="21"/>
    </row>
    <row r="42" spans="1:3" ht="21" customHeight="1">
      <c r="A42" s="19">
        <v>215</v>
      </c>
      <c r="B42" s="22" t="s">
        <v>3429</v>
      </c>
      <c r="C42" s="21"/>
    </row>
    <row r="43" spans="1:3" ht="21" customHeight="1">
      <c r="A43" s="19">
        <v>21562</v>
      </c>
      <c r="B43" s="23" t="s">
        <v>3430</v>
      </c>
      <c r="C43" s="21"/>
    </row>
    <row r="44" spans="1:3" ht="21" customHeight="1">
      <c r="A44" s="19">
        <v>229</v>
      </c>
      <c r="B44" s="22" t="s">
        <v>3431</v>
      </c>
      <c r="C44" s="21"/>
    </row>
    <row r="45" spans="1:3" ht="21" customHeight="1">
      <c r="A45" s="19">
        <v>22904</v>
      </c>
      <c r="B45" s="23" t="s">
        <v>3432</v>
      </c>
      <c r="C45" s="21"/>
    </row>
    <row r="46" spans="1:3" ht="21" customHeight="1">
      <c r="A46" s="19">
        <v>22908</v>
      </c>
      <c r="B46" s="23" t="s">
        <v>3433</v>
      </c>
      <c r="C46" s="21"/>
    </row>
    <row r="47" spans="1:3" ht="21" customHeight="1">
      <c r="A47" s="19">
        <v>22960</v>
      </c>
      <c r="B47" s="23" t="s">
        <v>3434</v>
      </c>
      <c r="C47" s="21"/>
    </row>
    <row r="48" spans="1:3" ht="21" customHeight="1">
      <c r="A48" s="19">
        <v>232</v>
      </c>
      <c r="B48" s="22" t="s">
        <v>3435</v>
      </c>
      <c r="C48" s="21"/>
    </row>
    <row r="49" spans="1:3" ht="21" customHeight="1">
      <c r="A49" s="19">
        <v>233</v>
      </c>
      <c r="B49" s="22" t="s">
        <v>3436</v>
      </c>
      <c r="C49" s="21"/>
    </row>
    <row r="50" spans="1:3" ht="21" customHeight="1">
      <c r="A50" s="19">
        <v>234</v>
      </c>
      <c r="B50" s="26" t="s">
        <v>3437</v>
      </c>
      <c r="C50" s="21"/>
    </row>
    <row r="51" spans="1:3" ht="21" customHeight="1">
      <c r="A51" s="19"/>
      <c r="B51" s="26"/>
      <c r="C51" s="21"/>
    </row>
    <row r="52" spans="1:3" ht="21" customHeight="1">
      <c r="A52" s="19"/>
      <c r="B52" s="26"/>
      <c r="C52" s="21"/>
    </row>
    <row r="53" spans="1:3" ht="21" customHeight="1">
      <c r="A53" s="19"/>
      <c r="B53" s="27" t="s">
        <v>271</v>
      </c>
      <c r="C53" s="28" t="s">
        <v>3438</v>
      </c>
    </row>
  </sheetData>
  <sheetProtection/>
  <mergeCells count="4">
    <mergeCell ref="A1:C1"/>
    <mergeCell ref="A3:A4"/>
    <mergeCell ref="B3:B4"/>
    <mergeCell ref="C3:C4"/>
  </mergeCells>
  <printOptions horizontalCentered="1"/>
  <pageMargins left="1.18" right="1.18" top="1.1" bottom="1.1" header="0.51" footer="0.5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tabColor rgb="FFFFFF00"/>
  </sheetPr>
  <dimension ref="A1:G34"/>
  <sheetViews>
    <sheetView showZeros="0" workbookViewId="0" topLeftCell="A1">
      <selection activeCell="I3" sqref="I3"/>
    </sheetView>
  </sheetViews>
  <sheetFormatPr defaultColWidth="9.00390625" defaultRowHeight="14.25"/>
  <cols>
    <col min="1" max="1" width="12.00390625" style="0" customWidth="1"/>
    <col min="2" max="2" width="29.625" style="0" customWidth="1"/>
    <col min="3" max="5" width="10.00390625" style="0" customWidth="1"/>
    <col min="6" max="6" width="12.375" style="0" customWidth="1"/>
    <col min="7" max="7" width="12.25390625" style="0" customWidth="1"/>
  </cols>
  <sheetData>
    <row r="1" spans="1:7" ht="51.75" customHeight="1">
      <c r="A1" s="1" t="s">
        <v>273</v>
      </c>
      <c r="B1" s="2"/>
      <c r="C1" s="2"/>
      <c r="D1" s="2"/>
      <c r="E1" s="2"/>
      <c r="F1" s="2"/>
      <c r="G1" s="2"/>
    </row>
    <row r="2" spans="6:7" ht="15.75" customHeight="1">
      <c r="F2" s="8" t="s">
        <v>1</v>
      </c>
      <c r="G2" s="8"/>
    </row>
    <row r="3" spans="1:7" ht="31.5" customHeight="1">
      <c r="A3" s="159" t="s">
        <v>5</v>
      </c>
      <c r="B3" s="160"/>
      <c r="C3" s="33" t="s">
        <v>6</v>
      </c>
      <c r="D3" s="130" t="s">
        <v>7</v>
      </c>
      <c r="E3" s="131" t="s">
        <v>8</v>
      </c>
      <c r="F3" s="132"/>
      <c r="G3" s="133"/>
    </row>
    <row r="4" spans="1:7" ht="33.75" customHeight="1">
      <c r="A4" s="32" t="s">
        <v>4</v>
      </c>
      <c r="B4" s="91" t="s">
        <v>274</v>
      </c>
      <c r="C4" s="134"/>
      <c r="D4" s="134"/>
      <c r="E4" s="51" t="s">
        <v>9</v>
      </c>
      <c r="F4" s="135" t="s">
        <v>275</v>
      </c>
      <c r="G4" s="135" t="s">
        <v>11</v>
      </c>
    </row>
    <row r="5" spans="1:7" ht="19.5" customHeight="1">
      <c r="A5" s="161" t="s">
        <v>276</v>
      </c>
      <c r="B5" s="162" t="s">
        <v>277</v>
      </c>
      <c r="C5" s="163">
        <v>68443</v>
      </c>
      <c r="D5" s="163">
        <v>64676</v>
      </c>
      <c r="E5" s="163">
        <v>76921</v>
      </c>
      <c r="F5" s="164">
        <v>1.124</v>
      </c>
      <c r="G5" s="164">
        <v>1.189</v>
      </c>
    </row>
    <row r="6" spans="1:7" ht="19.5" customHeight="1">
      <c r="A6" s="44" t="s">
        <v>278</v>
      </c>
      <c r="B6" s="39" t="s">
        <v>279</v>
      </c>
      <c r="C6" s="41">
        <v>31686</v>
      </c>
      <c r="D6" s="41">
        <v>26937</v>
      </c>
      <c r="E6" s="41">
        <v>33788</v>
      </c>
      <c r="F6" s="69">
        <v>1.066</v>
      </c>
      <c r="G6" s="69">
        <v>1.254</v>
      </c>
    </row>
    <row r="7" spans="1:7" ht="19.5" customHeight="1">
      <c r="A7" s="44" t="s">
        <v>280</v>
      </c>
      <c r="B7" s="39" t="s">
        <v>281</v>
      </c>
      <c r="C7" s="165">
        <v>4811</v>
      </c>
      <c r="D7" s="41">
        <v>11918</v>
      </c>
      <c r="E7" s="41">
        <v>9865</v>
      </c>
      <c r="F7" s="69">
        <v>2.051</v>
      </c>
      <c r="G7" s="69">
        <v>0.828</v>
      </c>
    </row>
    <row r="8" spans="1:7" ht="19.5" customHeight="1">
      <c r="A8" s="44" t="s">
        <v>282</v>
      </c>
      <c r="B8" s="39" t="s">
        <v>283</v>
      </c>
      <c r="C8" s="41">
        <v>3455</v>
      </c>
      <c r="D8" s="41">
        <v>3243</v>
      </c>
      <c r="E8" s="41">
        <v>3770</v>
      </c>
      <c r="F8" s="69">
        <v>1.091</v>
      </c>
      <c r="G8" s="69">
        <v>1.163</v>
      </c>
    </row>
    <row r="9" spans="1:7" ht="19.5" customHeight="1">
      <c r="A9" s="44" t="s">
        <v>284</v>
      </c>
      <c r="B9" s="39" t="s">
        <v>285</v>
      </c>
      <c r="C9" s="41">
        <v>1030</v>
      </c>
      <c r="D9" s="41">
        <v>4255</v>
      </c>
      <c r="E9" s="41">
        <v>4851</v>
      </c>
      <c r="F9" s="69">
        <v>4.71</v>
      </c>
      <c r="G9" s="69">
        <v>1.14</v>
      </c>
    </row>
    <row r="10" spans="1:7" ht="19.5" customHeight="1">
      <c r="A10" s="44" t="s">
        <v>286</v>
      </c>
      <c r="B10" s="39" t="s">
        <v>287</v>
      </c>
      <c r="C10" s="41">
        <v>6535</v>
      </c>
      <c r="D10" s="41">
        <v>5380</v>
      </c>
      <c r="E10" s="41">
        <v>6676</v>
      </c>
      <c r="F10" s="69">
        <v>1.022</v>
      </c>
      <c r="G10" s="69">
        <v>1.241</v>
      </c>
    </row>
    <row r="11" spans="1:7" ht="19.5" customHeight="1">
      <c r="A11" s="44" t="s">
        <v>288</v>
      </c>
      <c r="B11" s="39" t="s">
        <v>289</v>
      </c>
      <c r="C11" s="41">
        <v>2157</v>
      </c>
      <c r="D11" s="41">
        <v>2151</v>
      </c>
      <c r="E11" s="41">
        <v>2722</v>
      </c>
      <c r="F11" s="69">
        <v>1.262</v>
      </c>
      <c r="G11" s="69">
        <v>1.265</v>
      </c>
    </row>
    <row r="12" spans="1:7" ht="19.5" customHeight="1">
      <c r="A12" s="44" t="s">
        <v>290</v>
      </c>
      <c r="B12" s="39" t="s">
        <v>291</v>
      </c>
      <c r="C12" s="41">
        <v>2781</v>
      </c>
      <c r="D12" s="41">
        <v>2463</v>
      </c>
      <c r="E12" s="41">
        <v>2832</v>
      </c>
      <c r="F12" s="69">
        <v>1.018</v>
      </c>
      <c r="G12" s="69">
        <v>1.15</v>
      </c>
    </row>
    <row r="13" spans="1:7" ht="19.5" customHeight="1">
      <c r="A13" s="44" t="s">
        <v>292</v>
      </c>
      <c r="B13" s="39" t="s">
        <v>293</v>
      </c>
      <c r="C13" s="41">
        <v>5185</v>
      </c>
      <c r="D13" s="41">
        <v>5271</v>
      </c>
      <c r="E13" s="41">
        <v>6160</v>
      </c>
      <c r="F13" s="69">
        <v>1.188</v>
      </c>
      <c r="G13" s="69">
        <v>1.169</v>
      </c>
    </row>
    <row r="14" spans="1:7" ht="19.5" customHeight="1">
      <c r="A14" s="44" t="s">
        <v>294</v>
      </c>
      <c r="B14" s="39" t="s">
        <v>295</v>
      </c>
      <c r="C14" s="41">
        <v>925</v>
      </c>
      <c r="D14" s="41">
        <v>613</v>
      </c>
      <c r="E14" s="41">
        <v>825</v>
      </c>
      <c r="F14" s="69">
        <v>0.892</v>
      </c>
      <c r="G14" s="69">
        <v>1.346</v>
      </c>
    </row>
    <row r="15" spans="1:7" ht="19.5" customHeight="1">
      <c r="A15" s="44" t="s">
        <v>296</v>
      </c>
      <c r="B15" s="39" t="s">
        <v>297</v>
      </c>
      <c r="C15" s="41">
        <v>1676</v>
      </c>
      <c r="D15" s="41">
        <v>1014</v>
      </c>
      <c r="E15" s="41">
        <v>2876</v>
      </c>
      <c r="F15" s="69">
        <v>1.716</v>
      </c>
      <c r="G15" s="69">
        <v>2.836</v>
      </c>
    </row>
    <row r="16" spans="1:7" ht="19.5" customHeight="1">
      <c r="A16" s="44" t="s">
        <v>298</v>
      </c>
      <c r="B16" s="39" t="s">
        <v>299</v>
      </c>
      <c r="C16" s="41">
        <v>7395</v>
      </c>
      <c r="D16" s="41">
        <v>-200</v>
      </c>
      <c r="E16" s="41">
        <v>0</v>
      </c>
      <c r="F16" s="69">
        <v>0</v>
      </c>
      <c r="G16" s="69">
        <v>0</v>
      </c>
    </row>
    <row r="17" spans="1:7" ht="19.5" customHeight="1">
      <c r="A17" s="44" t="s">
        <v>300</v>
      </c>
      <c r="B17" s="39" t="s">
        <v>301</v>
      </c>
      <c r="C17" s="41"/>
      <c r="D17" s="41"/>
      <c r="E17" s="41"/>
      <c r="F17" s="69">
        <v>0</v>
      </c>
      <c r="G17" s="69">
        <v>0</v>
      </c>
    </row>
    <row r="18" spans="1:7" ht="19.5" customHeight="1">
      <c r="A18" s="44" t="s">
        <v>302</v>
      </c>
      <c r="B18" s="39" t="s">
        <v>303</v>
      </c>
      <c r="C18" s="41"/>
      <c r="D18" s="41"/>
      <c r="E18" s="41"/>
      <c r="F18" s="69">
        <v>0</v>
      </c>
      <c r="G18" s="69">
        <v>0</v>
      </c>
    </row>
    <row r="19" spans="1:7" ht="19.5" customHeight="1">
      <c r="A19" s="44" t="s">
        <v>304</v>
      </c>
      <c r="B19" s="39" t="s">
        <v>305</v>
      </c>
      <c r="C19" s="41">
        <v>807</v>
      </c>
      <c r="D19" s="41">
        <v>1631</v>
      </c>
      <c r="E19" s="41">
        <v>2556</v>
      </c>
      <c r="F19" s="69">
        <v>3.167</v>
      </c>
      <c r="G19" s="69">
        <v>1.567</v>
      </c>
    </row>
    <row r="20" spans="1:7" ht="19.5" customHeight="1">
      <c r="A20" s="44" t="s">
        <v>306</v>
      </c>
      <c r="B20" s="39" t="s">
        <v>307</v>
      </c>
      <c r="C20" s="41"/>
      <c r="D20" s="41"/>
      <c r="E20" s="41"/>
      <c r="F20" s="69">
        <v>0</v>
      </c>
      <c r="G20" s="69">
        <v>0</v>
      </c>
    </row>
    <row r="21" spans="1:7" ht="19.5" customHeight="1">
      <c r="A21" s="44"/>
      <c r="B21" s="39"/>
      <c r="C21" s="48"/>
      <c r="D21" s="48"/>
      <c r="E21" s="48"/>
      <c r="F21" s="69"/>
      <c r="G21" s="69"/>
    </row>
    <row r="22" spans="1:7" ht="19.5" customHeight="1">
      <c r="A22" s="44"/>
      <c r="B22" s="39"/>
      <c r="C22" s="48"/>
      <c r="D22" s="48"/>
      <c r="E22" s="48"/>
      <c r="F22" s="69"/>
      <c r="G22" s="69"/>
    </row>
    <row r="23" spans="1:7" ht="19.5" customHeight="1">
      <c r="A23" s="161" t="s">
        <v>308</v>
      </c>
      <c r="B23" s="162" t="s">
        <v>309</v>
      </c>
      <c r="C23" s="163">
        <v>31756</v>
      </c>
      <c r="D23" s="163">
        <v>36454</v>
      </c>
      <c r="E23" s="163">
        <v>32297</v>
      </c>
      <c r="F23" s="164">
        <v>1.017</v>
      </c>
      <c r="G23" s="164">
        <v>0.886</v>
      </c>
    </row>
    <row r="24" spans="1:7" ht="19.5" customHeight="1">
      <c r="A24" s="44" t="s">
        <v>310</v>
      </c>
      <c r="B24" s="39" t="s">
        <v>311</v>
      </c>
      <c r="C24" s="41">
        <v>4319</v>
      </c>
      <c r="D24" s="41">
        <v>3124</v>
      </c>
      <c r="E24" s="41">
        <v>3366</v>
      </c>
      <c r="F24" s="69">
        <v>0.779</v>
      </c>
      <c r="G24" s="69">
        <v>1.077</v>
      </c>
    </row>
    <row r="25" spans="1:7" ht="19.5" customHeight="1">
      <c r="A25" s="44" t="s">
        <v>312</v>
      </c>
      <c r="B25" s="39" t="s">
        <v>313</v>
      </c>
      <c r="C25" s="41">
        <v>475</v>
      </c>
      <c r="D25" s="41">
        <v>178</v>
      </c>
      <c r="E25" s="41">
        <v>150</v>
      </c>
      <c r="F25" s="69">
        <v>0.316</v>
      </c>
      <c r="G25" s="69">
        <v>0.843</v>
      </c>
    </row>
    <row r="26" spans="1:7" ht="19.5" customHeight="1">
      <c r="A26" s="44" t="s">
        <v>314</v>
      </c>
      <c r="B26" s="39" t="s">
        <v>315</v>
      </c>
      <c r="C26" s="41">
        <v>972</v>
      </c>
      <c r="D26" s="41">
        <v>2618</v>
      </c>
      <c r="E26" s="41">
        <v>1988</v>
      </c>
      <c r="F26" s="69">
        <v>2.045</v>
      </c>
      <c r="G26" s="69">
        <v>0.759</v>
      </c>
    </row>
    <row r="27" spans="1:7" ht="19.5" customHeight="1">
      <c r="A27" s="44" t="s">
        <v>316</v>
      </c>
      <c r="B27" s="39" t="s">
        <v>317</v>
      </c>
      <c r="C27" s="41"/>
      <c r="D27" s="41"/>
      <c r="E27" s="41"/>
      <c r="F27" s="69">
        <v>0</v>
      </c>
      <c r="G27" s="69">
        <v>0</v>
      </c>
    </row>
    <row r="28" spans="1:7" ht="19.5" customHeight="1">
      <c r="A28" s="44" t="s">
        <v>318</v>
      </c>
      <c r="B28" s="39" t="s">
        <v>319</v>
      </c>
      <c r="C28" s="41">
        <v>15685</v>
      </c>
      <c r="D28" s="41">
        <v>19398</v>
      </c>
      <c r="E28" s="41">
        <v>16908</v>
      </c>
      <c r="F28" s="69">
        <v>1.078</v>
      </c>
      <c r="G28" s="69">
        <v>0.872</v>
      </c>
    </row>
    <row r="29" spans="1:7" ht="19.5" customHeight="1">
      <c r="A29" s="44" t="s">
        <v>320</v>
      </c>
      <c r="B29" s="39" t="s">
        <v>321</v>
      </c>
      <c r="C29" s="41"/>
      <c r="D29" s="41"/>
      <c r="E29" s="41"/>
      <c r="F29" s="69">
        <v>0</v>
      </c>
      <c r="G29" s="69">
        <v>0</v>
      </c>
    </row>
    <row r="30" spans="1:7" ht="19.5" customHeight="1">
      <c r="A30" s="44" t="s">
        <v>322</v>
      </c>
      <c r="B30" s="39" t="s">
        <v>323</v>
      </c>
      <c r="C30" s="41"/>
      <c r="D30" s="41"/>
      <c r="E30" s="41"/>
      <c r="F30" s="69">
        <v>0</v>
      </c>
      <c r="G30" s="69">
        <v>0</v>
      </c>
    </row>
    <row r="31" spans="1:7" ht="19.5" customHeight="1">
      <c r="A31" s="44" t="s">
        <v>324</v>
      </c>
      <c r="B31" s="39" t="s">
        <v>162</v>
      </c>
      <c r="C31" s="41">
        <v>10305</v>
      </c>
      <c r="D31" s="41">
        <v>11136</v>
      </c>
      <c r="E31" s="139">
        <v>9885</v>
      </c>
      <c r="F31" s="69">
        <v>0.959</v>
      </c>
      <c r="G31" s="69">
        <v>0.888</v>
      </c>
    </row>
    <row r="32" spans="1:7" ht="19.5" customHeight="1">
      <c r="A32" s="44"/>
      <c r="B32" s="39"/>
      <c r="C32" s="48"/>
      <c r="D32" s="48"/>
      <c r="E32" s="166"/>
      <c r="F32" s="69"/>
      <c r="G32" s="69"/>
    </row>
    <row r="33" spans="1:7" ht="15">
      <c r="A33" s="44"/>
      <c r="B33" s="47"/>
      <c r="C33" s="48"/>
      <c r="D33" s="48"/>
      <c r="E33" s="166"/>
      <c r="F33" s="69"/>
      <c r="G33" s="69"/>
    </row>
    <row r="34" spans="1:7" ht="14.25">
      <c r="A34" s="167" t="s">
        <v>271</v>
      </c>
      <c r="B34" s="168"/>
      <c r="C34" s="163">
        <v>100199</v>
      </c>
      <c r="D34" s="163">
        <v>101130</v>
      </c>
      <c r="E34" s="163">
        <v>109218</v>
      </c>
      <c r="F34" s="164">
        <v>1.09</v>
      </c>
      <c r="G34" s="164">
        <v>1.08</v>
      </c>
    </row>
  </sheetData>
  <sheetProtection/>
  <mergeCells count="7">
    <mergeCell ref="A1:G1"/>
    <mergeCell ref="F2:G2"/>
    <mergeCell ref="A3:B3"/>
    <mergeCell ref="E3:G3"/>
    <mergeCell ref="A34:B34"/>
    <mergeCell ref="C3:C4"/>
    <mergeCell ref="D3:D4"/>
  </mergeCells>
  <conditionalFormatting sqref="A3:A32">
    <cfRule type="expression" priority="1" dxfId="0" stopIfTrue="1">
      <formula>AND(COUNTIF($A$3:$A$32,A3)&gt;1,NOT(ISBLANK(A3)))</formula>
    </cfRule>
  </conditionalFormatting>
  <dataValidations count="1">
    <dataValidation allowBlank="1" showErrorMessage="1" promptTitle="注意：新增科目必须以政府收支分类科目书或中央修订通知为准。" prompt="新增款级收入科目在此录入" sqref="A21:B22 A32:B33"/>
  </dataValidation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FFFF00"/>
  </sheetPr>
  <dimension ref="A1:B5"/>
  <sheetViews>
    <sheetView showZeros="0" workbookViewId="0" topLeftCell="A1">
      <pane xSplit="4" ySplit="3" topLeftCell="E4" activePane="bottomRight" state="frozen"/>
      <selection pane="bottomRight" activeCell="B7" sqref="B7"/>
    </sheetView>
  </sheetViews>
  <sheetFormatPr defaultColWidth="16.50390625" defaultRowHeight="21.75" customHeight="1"/>
  <cols>
    <col min="1" max="1" width="37.125" style="0" customWidth="1"/>
    <col min="2" max="2" width="40.00390625" style="0" customWidth="1"/>
  </cols>
  <sheetData>
    <row r="1" spans="1:2" ht="32.25" customHeight="1">
      <c r="A1" s="1" t="s">
        <v>3439</v>
      </c>
      <c r="B1" s="2"/>
    </row>
    <row r="2" ht="18" customHeight="1">
      <c r="B2" s="3" t="s">
        <v>1</v>
      </c>
    </row>
    <row r="3" spans="1:2" ht="21.75" customHeight="1">
      <c r="A3" s="4" t="s">
        <v>2724</v>
      </c>
      <c r="B3" s="4" t="s">
        <v>9</v>
      </c>
    </row>
    <row r="4" spans="1:2" ht="19.5" customHeight="1">
      <c r="A4" s="15" t="s">
        <v>2726</v>
      </c>
      <c r="B4" s="16">
        <v>51</v>
      </c>
    </row>
    <row r="5" spans="1:2" ht="19.5" customHeight="1">
      <c r="A5" s="4" t="s">
        <v>2727</v>
      </c>
      <c r="B5" s="16">
        <v>51</v>
      </c>
    </row>
  </sheetData>
  <sheetProtection/>
  <mergeCells count="1">
    <mergeCell ref="A1:B1"/>
  </mergeCells>
  <printOptions horizontalCentered="1"/>
  <pageMargins left="1.18" right="1.18" top="1.1" bottom="1.1" header="0.51" footer="0.51"/>
  <pageSetup horizontalDpi="600" verticalDpi="600" orientation="landscape" paperSize="9" scale="85"/>
</worksheet>
</file>

<file path=xl/worksheets/sheet21.xml><?xml version="1.0" encoding="utf-8"?>
<worksheet xmlns="http://schemas.openxmlformats.org/spreadsheetml/2006/main" xmlns:r="http://schemas.openxmlformats.org/officeDocument/2006/relationships">
  <sheetPr>
    <tabColor rgb="FFFFFF00"/>
  </sheetPr>
  <dimension ref="A1:D10"/>
  <sheetViews>
    <sheetView showZeros="0" tabSelected="1" workbookViewId="0" topLeftCell="A1">
      <selection activeCell="F5" sqref="F5"/>
    </sheetView>
  </sheetViews>
  <sheetFormatPr defaultColWidth="13.375" defaultRowHeight="32.25" customHeight="1"/>
  <cols>
    <col min="1" max="1" width="39.25390625" style="0" customWidth="1"/>
    <col min="2" max="2" width="12.25390625" style="0" customWidth="1"/>
    <col min="3" max="3" width="14.25390625" style="0" customWidth="1"/>
  </cols>
  <sheetData>
    <row r="1" spans="1:3" ht="69" customHeight="1">
      <c r="A1" s="1" t="s">
        <v>3440</v>
      </c>
      <c r="B1" s="2"/>
      <c r="C1" s="2"/>
    </row>
    <row r="2" ht="32.25" customHeight="1">
      <c r="C2" t="s">
        <v>1</v>
      </c>
    </row>
    <row r="3" spans="1:3" ht="32.25" customHeight="1">
      <c r="A3" s="10" t="s">
        <v>2729</v>
      </c>
      <c r="B3" s="10" t="s">
        <v>8</v>
      </c>
      <c r="C3" s="10" t="s">
        <v>2730</v>
      </c>
    </row>
    <row r="4" spans="1:3" ht="33" customHeight="1">
      <c r="A4" s="10" t="s">
        <v>3441</v>
      </c>
      <c r="B4" s="9">
        <v>153377</v>
      </c>
      <c r="C4" s="9"/>
    </row>
    <row r="5" spans="1:3" ht="33" customHeight="1">
      <c r="A5" s="10" t="s">
        <v>3442</v>
      </c>
      <c r="B5" s="9"/>
      <c r="C5" s="9">
        <v>151377</v>
      </c>
    </row>
    <row r="6" spans="1:3" ht="33" customHeight="1">
      <c r="A6" s="10" t="s">
        <v>3443</v>
      </c>
      <c r="B6" s="9">
        <v>218316</v>
      </c>
      <c r="C6" s="9"/>
    </row>
    <row r="7" spans="1:4" ht="33" customHeight="1">
      <c r="A7" s="10" t="s">
        <v>3444</v>
      </c>
      <c r="B7" s="9"/>
      <c r="C7" s="9">
        <f>47400+17539+13700</f>
        <v>78639</v>
      </c>
      <c r="D7" s="11"/>
    </row>
    <row r="8" spans="1:4" ht="33" customHeight="1">
      <c r="A8" s="10" t="s">
        <v>3445</v>
      </c>
      <c r="B8" s="9"/>
      <c r="C8" s="9">
        <v>14977</v>
      </c>
      <c r="D8" s="12"/>
    </row>
    <row r="9" spans="1:3" ht="33" customHeight="1">
      <c r="A9" s="10" t="s">
        <v>3446</v>
      </c>
      <c r="B9" s="9"/>
      <c r="C9" s="9">
        <v>215039</v>
      </c>
    </row>
    <row r="10" spans="1:3" ht="63" customHeight="1">
      <c r="A10" s="13" t="s">
        <v>3447</v>
      </c>
      <c r="B10" s="14"/>
      <c r="C10" s="14"/>
    </row>
  </sheetData>
  <sheetProtection/>
  <mergeCells count="2">
    <mergeCell ref="A1:C1"/>
    <mergeCell ref="A10:C10"/>
  </mergeCells>
  <printOptions horizontalCentered="1"/>
  <pageMargins left="1.18" right="1.18" top="1.1" bottom="1.1"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tabColor rgb="FFFFFF00"/>
  </sheetPr>
  <dimension ref="A1:C4"/>
  <sheetViews>
    <sheetView showZeros="0" workbookViewId="0" topLeftCell="A1">
      <pane xSplit="1" ySplit="3" topLeftCell="B4" activePane="bottomRight" state="frozen"/>
      <selection pane="bottomRight" activeCell="C6" sqref="C6"/>
    </sheetView>
  </sheetViews>
  <sheetFormatPr defaultColWidth="8.75390625" defaultRowHeight="18.75" customHeight="1"/>
  <cols>
    <col min="1" max="1" width="26.375" style="0" customWidth="1"/>
    <col min="2" max="3" width="22.625" style="0" customWidth="1"/>
    <col min="4" max="31" width="9.00390625" style="0" bestFit="1" customWidth="1"/>
  </cols>
  <sheetData>
    <row r="1" spans="1:3" ht="34.5" customHeight="1">
      <c r="A1" s="1" t="s">
        <v>3448</v>
      </c>
      <c r="B1" s="2"/>
      <c r="C1" s="2"/>
    </row>
    <row r="2" ht="14.25">
      <c r="C2" t="s">
        <v>1</v>
      </c>
    </row>
    <row r="3" spans="1:3" ht="30" customHeight="1">
      <c r="A3" s="4" t="s">
        <v>2739</v>
      </c>
      <c r="B3" s="4" t="s">
        <v>2740</v>
      </c>
      <c r="C3" s="4" t="s">
        <v>2741</v>
      </c>
    </row>
    <row r="4" spans="1:3" ht="30" customHeight="1">
      <c r="A4" s="4" t="s">
        <v>3449</v>
      </c>
      <c r="B4" s="9">
        <v>215039</v>
      </c>
      <c r="C4" s="9">
        <v>218316</v>
      </c>
    </row>
  </sheetData>
  <sheetProtection/>
  <mergeCells count="1">
    <mergeCell ref="A1:C1"/>
  </mergeCells>
  <printOptions horizontalCentered="1"/>
  <pageMargins left="1.1" right="1.1" top="1.46" bottom="1.38" header="0.51" footer="0.51"/>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D13"/>
  <sheetViews>
    <sheetView showZeros="0" workbookViewId="0" topLeftCell="A1">
      <selection activeCell="I9" sqref="I9"/>
    </sheetView>
  </sheetViews>
  <sheetFormatPr defaultColWidth="9.00390625" defaultRowHeight="14.25"/>
  <cols>
    <col min="1" max="1" width="27.25390625" style="0" customWidth="1"/>
    <col min="2" max="2" width="11.125" style="0" customWidth="1"/>
    <col min="3" max="3" width="31.00390625" style="0" customWidth="1"/>
    <col min="4" max="4" width="11.125" style="0" customWidth="1"/>
    <col min="8" max="8" width="10.125" style="0" customWidth="1"/>
    <col min="9" max="9" width="19.875" style="0" customWidth="1"/>
  </cols>
  <sheetData>
    <row r="1" spans="1:4" ht="42.75" customHeight="1">
      <c r="A1" s="1" t="s">
        <v>3450</v>
      </c>
      <c r="B1" s="2"/>
      <c r="C1" s="2"/>
      <c r="D1" s="2"/>
    </row>
    <row r="2" ht="14.25">
      <c r="D2" t="s">
        <v>1</v>
      </c>
    </row>
    <row r="3" spans="1:4" ht="33" customHeight="1">
      <c r="A3" s="4" t="s">
        <v>3451</v>
      </c>
      <c r="B3" s="4" t="s">
        <v>3452</v>
      </c>
      <c r="C3" s="4" t="s">
        <v>3451</v>
      </c>
      <c r="D3" s="4" t="s">
        <v>3453</v>
      </c>
    </row>
    <row r="4" spans="1:4" ht="33" customHeight="1">
      <c r="A4" s="4" t="s">
        <v>3454</v>
      </c>
      <c r="B4" s="4"/>
      <c r="C4" s="4" t="s">
        <v>3455</v>
      </c>
      <c r="D4" s="4">
        <v>0</v>
      </c>
    </row>
    <row r="5" spans="1:4" ht="33" customHeight="1">
      <c r="A5" s="4" t="s">
        <v>3456</v>
      </c>
      <c r="B5" s="4"/>
      <c r="C5" s="4" t="s">
        <v>3457</v>
      </c>
      <c r="D5" s="4"/>
    </row>
    <row r="6" spans="1:4" ht="33" customHeight="1">
      <c r="A6" s="4" t="s">
        <v>3458</v>
      </c>
      <c r="B6" s="4"/>
      <c r="C6" s="4" t="s">
        <v>3459</v>
      </c>
      <c r="D6" s="4"/>
    </row>
    <row r="7" spans="1:4" ht="33" customHeight="1">
      <c r="A7" s="4" t="s">
        <v>3460</v>
      </c>
      <c r="B7" s="4"/>
      <c r="C7" s="4" t="s">
        <v>3461</v>
      </c>
      <c r="D7" s="4"/>
    </row>
    <row r="8" spans="1:4" ht="33" customHeight="1">
      <c r="A8" s="4"/>
      <c r="B8" s="4"/>
      <c r="C8" s="4"/>
      <c r="D8" s="4"/>
    </row>
    <row r="9" spans="1:4" ht="33" customHeight="1">
      <c r="A9" s="4" t="s">
        <v>3462</v>
      </c>
      <c r="B9" s="4"/>
      <c r="C9" s="4" t="s">
        <v>3463</v>
      </c>
      <c r="D9" s="4"/>
    </row>
    <row r="10" spans="1:4" ht="33" customHeight="1">
      <c r="A10" s="4" t="s">
        <v>3464</v>
      </c>
      <c r="B10" s="4">
        <v>355</v>
      </c>
      <c r="C10" s="4" t="s">
        <v>178</v>
      </c>
      <c r="D10" s="4">
        <v>355</v>
      </c>
    </row>
    <row r="11" spans="1:4" ht="33" customHeight="1">
      <c r="A11" s="4" t="s">
        <v>3465</v>
      </c>
      <c r="B11" s="4"/>
      <c r="C11" s="4"/>
      <c r="D11" s="4"/>
    </row>
    <row r="12" spans="1:4" ht="33" customHeight="1">
      <c r="A12" s="4"/>
      <c r="B12" s="4"/>
      <c r="C12" s="4"/>
      <c r="D12" s="4"/>
    </row>
    <row r="13" spans="1:4" ht="33" customHeight="1">
      <c r="A13" s="4" t="s">
        <v>271</v>
      </c>
      <c r="B13" s="4">
        <v>355</v>
      </c>
      <c r="C13" s="4" t="s">
        <v>272</v>
      </c>
      <c r="D13" s="4">
        <v>355</v>
      </c>
    </row>
    <row r="14" ht="21" customHeight="1"/>
    <row r="15" ht="15.75" customHeight="1"/>
  </sheetData>
  <sheetProtection/>
  <mergeCells count="1">
    <mergeCell ref="A1:D1"/>
  </mergeCells>
  <printOptions horizontalCentered="1"/>
  <pageMargins left="1.1" right="1.1" top="1.46" bottom="1.38" header="0.51" footer="0.51"/>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tabColor rgb="FFFFFF00"/>
  </sheetPr>
  <dimension ref="A1:B13"/>
  <sheetViews>
    <sheetView workbookViewId="0" topLeftCell="A1">
      <selection activeCell="A1" sqref="A1:B1"/>
    </sheetView>
  </sheetViews>
  <sheetFormatPr defaultColWidth="9.00390625" defaultRowHeight="14.25"/>
  <cols>
    <col min="1" max="1" width="31.625" style="0" customWidth="1"/>
    <col min="2" max="2" width="34.125" style="0" customWidth="1"/>
    <col min="6" max="6" width="10.125" style="0" customWidth="1"/>
    <col min="7" max="7" width="19.875" style="0" customWidth="1"/>
  </cols>
  <sheetData>
    <row r="1" spans="1:2" ht="33.75" customHeight="1">
      <c r="A1" s="1" t="s">
        <v>3466</v>
      </c>
      <c r="B1" s="2"/>
    </row>
    <row r="2" ht="14.25">
      <c r="B2" s="8" t="s">
        <v>1</v>
      </c>
    </row>
    <row r="3" spans="1:2" ht="33" customHeight="1">
      <c r="A3" s="5" t="s">
        <v>3451</v>
      </c>
      <c r="B3" s="5" t="s">
        <v>3452</v>
      </c>
    </row>
    <row r="4" spans="1:2" ht="33" customHeight="1">
      <c r="A4" s="4" t="s">
        <v>3454</v>
      </c>
      <c r="B4" s="4"/>
    </row>
    <row r="5" spans="1:2" ht="33" customHeight="1">
      <c r="A5" s="4" t="s">
        <v>3456</v>
      </c>
      <c r="B5" s="4"/>
    </row>
    <row r="6" spans="1:2" ht="33" customHeight="1">
      <c r="A6" s="4" t="s">
        <v>3458</v>
      </c>
      <c r="B6" s="4"/>
    </row>
    <row r="7" spans="1:2" ht="33" customHeight="1">
      <c r="A7" s="4" t="s">
        <v>3460</v>
      </c>
      <c r="B7" s="4"/>
    </row>
    <row r="8" spans="1:2" ht="33" customHeight="1">
      <c r="A8" s="4"/>
      <c r="B8" s="4"/>
    </row>
    <row r="9" spans="1:2" ht="33" customHeight="1">
      <c r="A9" s="4" t="s">
        <v>3462</v>
      </c>
      <c r="B9" s="4"/>
    </row>
    <row r="10" spans="1:2" ht="33" customHeight="1">
      <c r="A10" s="4" t="s">
        <v>3464</v>
      </c>
      <c r="B10" s="4">
        <v>355</v>
      </c>
    </row>
    <row r="11" spans="1:2" ht="33" customHeight="1">
      <c r="A11" s="4" t="s">
        <v>3465</v>
      </c>
      <c r="B11" s="4"/>
    </row>
    <row r="12" spans="1:2" ht="33" customHeight="1">
      <c r="A12" s="4"/>
      <c r="B12" s="4"/>
    </row>
    <row r="13" spans="1:2" ht="33" customHeight="1">
      <c r="A13" s="4" t="s">
        <v>271</v>
      </c>
      <c r="B13" s="4">
        <v>355</v>
      </c>
    </row>
    <row r="14" ht="21" customHeight="1"/>
    <row r="15" ht="15.75" customHeight="1"/>
  </sheetData>
  <sheetProtection/>
  <mergeCells count="1">
    <mergeCell ref="A1:B1"/>
  </mergeCells>
  <printOptions horizontalCentered="1"/>
  <pageMargins left="0.75" right="0.75" top="0.98" bottom="0.98" header="0.51" footer="0.51"/>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B13"/>
  <sheetViews>
    <sheetView workbookViewId="0" topLeftCell="A1">
      <selection activeCell="A1" sqref="A1:B1"/>
    </sheetView>
  </sheetViews>
  <sheetFormatPr defaultColWidth="9.00390625" defaultRowHeight="14.25"/>
  <cols>
    <col min="1" max="2" width="34.375" style="0" customWidth="1"/>
    <col min="6" max="6" width="10.125" style="0" customWidth="1"/>
    <col min="7" max="7" width="19.875" style="0" customWidth="1"/>
  </cols>
  <sheetData>
    <row r="1" spans="1:2" ht="25.5" customHeight="1">
      <c r="A1" s="1" t="s">
        <v>3467</v>
      </c>
      <c r="B1" s="2"/>
    </row>
    <row r="2" ht="14.25">
      <c r="B2" t="s">
        <v>1</v>
      </c>
    </row>
    <row r="3" spans="1:2" ht="33" customHeight="1">
      <c r="A3" s="5" t="s">
        <v>3451</v>
      </c>
      <c r="B3" s="5" t="s">
        <v>3453</v>
      </c>
    </row>
    <row r="4" spans="1:2" ht="33" customHeight="1">
      <c r="A4" s="4" t="s">
        <v>3455</v>
      </c>
      <c r="B4" s="4"/>
    </row>
    <row r="5" spans="1:2" ht="33" customHeight="1">
      <c r="A5" s="4" t="s">
        <v>3457</v>
      </c>
      <c r="B5" s="4"/>
    </row>
    <row r="6" spans="1:2" ht="33" customHeight="1">
      <c r="A6" s="4" t="s">
        <v>3459</v>
      </c>
      <c r="B6" s="4"/>
    </row>
    <row r="7" spans="1:2" ht="33" customHeight="1">
      <c r="A7" s="4" t="s">
        <v>3461</v>
      </c>
      <c r="B7" s="4"/>
    </row>
    <row r="8" spans="1:2" ht="33" customHeight="1">
      <c r="A8" s="4"/>
      <c r="B8" s="4"/>
    </row>
    <row r="9" spans="1:2" ht="33" customHeight="1">
      <c r="A9" s="4" t="s">
        <v>3463</v>
      </c>
      <c r="B9" s="4"/>
    </row>
    <row r="10" spans="1:2" ht="33" customHeight="1">
      <c r="A10" s="4" t="s">
        <v>178</v>
      </c>
      <c r="B10" s="4">
        <v>355</v>
      </c>
    </row>
    <row r="11" spans="1:2" ht="33" customHeight="1">
      <c r="A11" s="4"/>
      <c r="B11" s="4"/>
    </row>
    <row r="12" spans="1:2" ht="33" customHeight="1">
      <c r="A12" s="4"/>
      <c r="B12" s="4"/>
    </row>
    <row r="13" spans="1:2" ht="33" customHeight="1">
      <c r="A13" s="4" t="s">
        <v>272</v>
      </c>
      <c r="B13" s="4">
        <v>355</v>
      </c>
    </row>
    <row r="14" ht="21" customHeight="1"/>
    <row r="15" ht="15.75" customHeight="1"/>
  </sheetData>
  <sheetProtection/>
  <mergeCells count="1">
    <mergeCell ref="A1:B1"/>
  </mergeCells>
  <printOptions horizontalCentered="1"/>
  <pageMargins left="0.75" right="0.75" top="0.98" bottom="0.98" header="0.51" footer="0.51"/>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B24"/>
  <sheetViews>
    <sheetView showZeros="0" workbookViewId="0" topLeftCell="A1">
      <pane xSplit="1" ySplit="3" topLeftCell="B12" activePane="bottomRight" state="frozen"/>
      <selection pane="bottomRight" activeCell="B24" sqref="B24"/>
    </sheetView>
  </sheetViews>
  <sheetFormatPr defaultColWidth="9.00390625" defaultRowHeight="21" customHeight="1"/>
  <cols>
    <col min="1" max="2" width="40.75390625" style="0" customWidth="1"/>
  </cols>
  <sheetData>
    <row r="1" spans="1:2" ht="25.5" customHeight="1">
      <c r="A1" s="1" t="s">
        <v>3468</v>
      </c>
      <c r="B1" s="2"/>
    </row>
    <row r="2" ht="30" customHeight="1">
      <c r="B2" s="3" t="s">
        <v>1</v>
      </c>
    </row>
    <row r="3" spans="1:2" ht="30" customHeight="1">
      <c r="A3" s="4" t="s">
        <v>3451</v>
      </c>
      <c r="B3" s="5" t="s">
        <v>3453</v>
      </c>
    </row>
    <row r="4" spans="1:2" ht="30" customHeight="1">
      <c r="A4" s="4" t="s">
        <v>3455</v>
      </c>
      <c r="B4" s="4"/>
    </row>
    <row r="5" spans="1:2" ht="30" customHeight="1">
      <c r="A5" s="4" t="s">
        <v>3469</v>
      </c>
      <c r="B5" s="4"/>
    </row>
    <row r="6" spans="1:2" ht="30" customHeight="1">
      <c r="A6" s="4" t="s">
        <v>3470</v>
      </c>
      <c r="B6" s="4"/>
    </row>
    <row r="7" spans="1:2" ht="30" customHeight="1">
      <c r="A7" s="4" t="s">
        <v>3471</v>
      </c>
      <c r="B7" s="4"/>
    </row>
    <row r="8" spans="1:2" ht="30" customHeight="1">
      <c r="A8" s="4" t="s">
        <v>3472</v>
      </c>
      <c r="B8" s="4"/>
    </row>
    <row r="9" spans="1:2" ht="30" customHeight="1">
      <c r="A9" s="4" t="s">
        <v>3473</v>
      </c>
      <c r="B9" s="4"/>
    </row>
    <row r="10" spans="1:2" ht="30" customHeight="1">
      <c r="A10" s="4" t="s">
        <v>3457</v>
      </c>
      <c r="B10" s="4"/>
    </row>
    <row r="11" spans="1:2" ht="30" customHeight="1">
      <c r="A11" s="4" t="s">
        <v>3474</v>
      </c>
      <c r="B11" s="4"/>
    </row>
    <row r="12" spans="1:2" ht="30" customHeight="1">
      <c r="A12" s="4" t="s">
        <v>3475</v>
      </c>
      <c r="B12" s="4"/>
    </row>
    <row r="13" spans="1:2" ht="30" customHeight="1">
      <c r="A13" s="4" t="s">
        <v>3476</v>
      </c>
      <c r="B13" s="4"/>
    </row>
    <row r="14" spans="1:2" ht="30" customHeight="1">
      <c r="A14" s="4" t="s">
        <v>3477</v>
      </c>
      <c r="B14" s="4"/>
    </row>
    <row r="15" spans="1:2" ht="30" customHeight="1">
      <c r="A15" s="4" t="s">
        <v>3478</v>
      </c>
      <c r="B15" s="4"/>
    </row>
    <row r="16" spans="1:2" ht="30" customHeight="1">
      <c r="A16" s="4" t="s">
        <v>3479</v>
      </c>
      <c r="B16" s="4"/>
    </row>
    <row r="17" spans="1:2" ht="30" customHeight="1">
      <c r="A17" s="4" t="s">
        <v>3480</v>
      </c>
      <c r="B17" s="4"/>
    </row>
    <row r="18" spans="1:2" ht="30" customHeight="1">
      <c r="A18" s="4" t="s">
        <v>3481</v>
      </c>
      <c r="B18" s="4"/>
    </row>
    <row r="19" spans="1:2" ht="30" customHeight="1">
      <c r="A19" s="4" t="s">
        <v>3481</v>
      </c>
      <c r="B19" s="4"/>
    </row>
    <row r="20" spans="1:2" ht="30" customHeight="1">
      <c r="A20" s="4" t="s">
        <v>3463</v>
      </c>
      <c r="B20" s="4"/>
    </row>
    <row r="21" spans="1:2" ht="30" customHeight="1">
      <c r="A21" s="4" t="s">
        <v>178</v>
      </c>
      <c r="B21" s="4">
        <v>355</v>
      </c>
    </row>
    <row r="22" spans="1:2" ht="30" customHeight="1">
      <c r="A22" s="4"/>
      <c r="B22" s="4"/>
    </row>
    <row r="23" spans="1:2" ht="30" customHeight="1">
      <c r="A23" s="4"/>
      <c r="B23" s="4"/>
    </row>
    <row r="24" spans="1:2" ht="30" customHeight="1">
      <c r="A24" s="4" t="s">
        <v>272</v>
      </c>
      <c r="B24" s="4">
        <v>355</v>
      </c>
    </row>
    <row r="25" ht="27" customHeight="1"/>
  </sheetData>
  <sheetProtection/>
  <mergeCells count="1">
    <mergeCell ref="A1:B1"/>
  </mergeCells>
  <printOptions horizontalCentered="1"/>
  <pageMargins left="1.1" right="1.1" top="1.46" bottom="1.38" header="0.51" footer="0.51"/>
  <pageSetup fitToHeight="1" fitToWidth="1" horizontalDpi="600" verticalDpi="600" orientation="portrait" paperSize="9" scale="80"/>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B4"/>
  <sheetViews>
    <sheetView workbookViewId="0" topLeftCell="A1">
      <selection activeCell="D14" sqref="D14"/>
    </sheetView>
  </sheetViews>
  <sheetFormatPr defaultColWidth="9.00390625" defaultRowHeight="21" customHeight="1"/>
  <cols>
    <col min="1" max="1" width="42.375" style="0" customWidth="1"/>
    <col min="2" max="2" width="41.25390625" style="0" customWidth="1"/>
  </cols>
  <sheetData>
    <row r="1" spans="1:2" ht="45.75" customHeight="1">
      <c r="A1" s="6" t="s">
        <v>3482</v>
      </c>
      <c r="B1" s="7"/>
    </row>
    <row r="2" ht="18" customHeight="1">
      <c r="B2" s="3" t="s">
        <v>1</v>
      </c>
    </row>
    <row r="3" spans="1:2" ht="28.5" customHeight="1">
      <c r="A3" s="5" t="s">
        <v>2729</v>
      </c>
      <c r="B3" s="5" t="s">
        <v>3483</v>
      </c>
    </row>
    <row r="4" spans="1:2" ht="22.5" customHeight="1">
      <c r="A4" s="4" t="s">
        <v>3484</v>
      </c>
      <c r="B4" s="4">
        <v>355</v>
      </c>
    </row>
  </sheetData>
  <sheetProtection/>
  <mergeCells count="1">
    <mergeCell ref="A1:B1"/>
  </mergeCells>
  <printOptions horizontalCentered="1"/>
  <pageMargins left="0.75" right="0.75" top="0.98" bottom="0.98" header="0.51" footer="0.51"/>
  <pageSetup fitToHeight="1" fitToWidth="1" horizontalDpi="600" verticalDpi="600" orientation="portrait" paperSize="9" scale="96"/>
</worksheet>
</file>

<file path=xl/worksheets/sheet28.xml><?xml version="1.0" encoding="utf-8"?>
<worksheet xmlns="http://schemas.openxmlformats.org/spreadsheetml/2006/main" xmlns:r="http://schemas.openxmlformats.org/officeDocument/2006/relationships">
  <sheetPr>
    <tabColor rgb="FFFFFF00"/>
  </sheetPr>
  <dimension ref="A1:B5"/>
  <sheetViews>
    <sheetView workbookViewId="0" topLeftCell="A1">
      <selection activeCell="D11" sqref="D11"/>
    </sheetView>
  </sheetViews>
  <sheetFormatPr defaultColWidth="16.50390625" defaultRowHeight="21.75" customHeight="1"/>
  <cols>
    <col min="1" max="1" width="31.75390625" style="0" customWidth="1"/>
    <col min="2" max="2" width="40.00390625" style="0" customWidth="1"/>
  </cols>
  <sheetData>
    <row r="1" spans="1:2" ht="32.25" customHeight="1">
      <c r="A1" s="1" t="s">
        <v>3485</v>
      </c>
      <c r="B1" s="2"/>
    </row>
    <row r="2" ht="18" customHeight="1">
      <c r="B2" s="3" t="s">
        <v>1</v>
      </c>
    </row>
    <row r="3" spans="1:2" ht="21.75" customHeight="1">
      <c r="A3" s="4" t="s">
        <v>2724</v>
      </c>
      <c r="B3" s="5" t="s">
        <v>9</v>
      </c>
    </row>
    <row r="4" spans="1:2" ht="19.5" customHeight="1">
      <c r="A4" s="4" t="s">
        <v>3486</v>
      </c>
      <c r="B4" s="4">
        <v>355</v>
      </c>
    </row>
    <row r="5" spans="1:2" ht="19.5" customHeight="1">
      <c r="A5" s="4" t="s">
        <v>2727</v>
      </c>
      <c r="B5" s="4">
        <v>355</v>
      </c>
    </row>
  </sheetData>
  <sheetProtection/>
  <mergeCells count="1">
    <mergeCell ref="A1:B1"/>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rgb="FFFFFF00"/>
  </sheetPr>
  <dimension ref="A1:D6"/>
  <sheetViews>
    <sheetView showZeros="0" zoomScaleSheetLayoutView="100" workbookViewId="0" topLeftCell="A1">
      <selection activeCell="C11" sqref="C11"/>
    </sheetView>
  </sheetViews>
  <sheetFormatPr defaultColWidth="9.00390625" defaultRowHeight="19.5" customHeight="1"/>
  <cols>
    <col min="1" max="1" width="30.75390625" style="0" customWidth="1"/>
    <col min="2" max="2" width="10.25390625" style="0" customWidth="1"/>
    <col min="3" max="3" width="25.625" style="0" customWidth="1"/>
    <col min="4" max="4" width="10.25390625" style="0" customWidth="1"/>
  </cols>
  <sheetData>
    <row r="1" spans="1:4" ht="34.5" customHeight="1">
      <c r="A1" s="1" t="s">
        <v>3487</v>
      </c>
      <c r="B1" s="2"/>
      <c r="C1" s="2"/>
      <c r="D1" s="2"/>
    </row>
    <row r="2" ht="21" customHeight="1">
      <c r="D2" t="s">
        <v>1</v>
      </c>
    </row>
    <row r="3" spans="1:4" ht="31.5" customHeight="1">
      <c r="A3" s="4" t="s">
        <v>2729</v>
      </c>
      <c r="B3" s="4" t="s">
        <v>3452</v>
      </c>
      <c r="C3" s="4" t="s">
        <v>2729</v>
      </c>
      <c r="D3" s="4" t="s">
        <v>3453</v>
      </c>
    </row>
    <row r="4" spans="1:4" ht="31.5" customHeight="1">
      <c r="A4" s="4" t="s">
        <v>3488</v>
      </c>
      <c r="B4" s="4">
        <v>4388</v>
      </c>
      <c r="C4" s="4" t="s">
        <v>3489</v>
      </c>
      <c r="D4" s="4">
        <v>2990</v>
      </c>
    </row>
    <row r="5" spans="1:4" ht="31.5" customHeight="1">
      <c r="A5" s="4"/>
      <c r="B5" s="4"/>
      <c r="C5" s="4"/>
      <c r="D5" s="4"/>
    </row>
    <row r="6" spans="1:4" ht="31.5" customHeight="1">
      <c r="A6" s="4" t="s">
        <v>3462</v>
      </c>
      <c r="B6" s="4">
        <v>4388</v>
      </c>
      <c r="C6" s="4" t="s">
        <v>3463</v>
      </c>
      <c r="D6" s="4">
        <v>2990</v>
      </c>
    </row>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1">
    <mergeCell ref="A1:D1"/>
  </mergeCells>
  <printOptions horizontalCentered="1"/>
  <pageMargins left="1.1" right="1.1" top="1.46" bottom="1.3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G29"/>
  <sheetViews>
    <sheetView workbookViewId="0" topLeftCell="A1">
      <selection activeCell="H14" sqref="H14"/>
    </sheetView>
  </sheetViews>
  <sheetFormatPr defaultColWidth="9.00390625" defaultRowHeight="14.25"/>
  <cols>
    <col min="1" max="1" width="9.00390625" style="153" customWidth="1"/>
    <col min="2" max="2" width="33.125" style="154" customWidth="1"/>
    <col min="3" max="7" width="10.50390625" style="154" customWidth="1"/>
    <col min="8" max="16384" width="9.00390625" style="154" customWidth="1"/>
  </cols>
  <sheetData>
    <row r="1" spans="1:7" ht="22.5">
      <c r="A1" s="155" t="s">
        <v>325</v>
      </c>
      <c r="B1" s="155"/>
      <c r="C1" s="155"/>
      <c r="D1" s="155"/>
      <c r="E1" s="155"/>
      <c r="F1" s="155"/>
      <c r="G1" s="155"/>
    </row>
    <row r="2" spans="6:7" ht="13.5">
      <c r="F2" s="156" t="s">
        <v>1</v>
      </c>
      <c r="G2" s="156"/>
    </row>
    <row r="3" spans="1:7" ht="22.5" customHeight="1">
      <c r="A3" s="128" t="s">
        <v>5</v>
      </c>
      <c r="B3" s="129"/>
      <c r="C3" s="33" t="s">
        <v>6</v>
      </c>
      <c r="D3" s="130" t="s">
        <v>326</v>
      </c>
      <c r="E3" s="131" t="s">
        <v>327</v>
      </c>
      <c r="F3" s="132"/>
      <c r="G3" s="133"/>
    </row>
    <row r="4" spans="1:7" ht="37.5" customHeight="1">
      <c r="A4" s="32" t="s">
        <v>4</v>
      </c>
      <c r="B4" s="91" t="s">
        <v>274</v>
      </c>
      <c r="C4" s="134"/>
      <c r="D4" s="134"/>
      <c r="E4" s="51" t="s">
        <v>328</v>
      </c>
      <c r="F4" s="135" t="s">
        <v>329</v>
      </c>
      <c r="G4" s="135" t="s">
        <v>330</v>
      </c>
    </row>
    <row r="5" spans="1:7" ht="15">
      <c r="A5" s="136" t="s">
        <v>331</v>
      </c>
      <c r="B5" s="143" t="s">
        <v>332</v>
      </c>
      <c r="C5" s="157">
        <v>34961</v>
      </c>
      <c r="D5" s="157">
        <v>28564</v>
      </c>
      <c r="E5" s="157">
        <v>34693</v>
      </c>
      <c r="F5" s="69">
        <v>0.992</v>
      </c>
      <c r="G5" s="69">
        <v>1.215</v>
      </c>
    </row>
    <row r="6" spans="1:7" ht="15">
      <c r="A6" s="136" t="s">
        <v>333</v>
      </c>
      <c r="B6" s="143" t="s">
        <v>334</v>
      </c>
      <c r="C6" s="157">
        <v>0</v>
      </c>
      <c r="D6" s="157">
        <v>0</v>
      </c>
      <c r="E6" s="157">
        <v>0</v>
      </c>
      <c r="F6" s="69" t="s">
        <v>20</v>
      </c>
      <c r="G6" s="69" t="s">
        <v>20</v>
      </c>
    </row>
    <row r="7" spans="1:7" ht="15">
      <c r="A7" s="136" t="s">
        <v>335</v>
      </c>
      <c r="B7" s="143" t="s">
        <v>336</v>
      </c>
      <c r="C7" s="157">
        <v>19</v>
      </c>
      <c r="D7" s="157">
        <v>35</v>
      </c>
      <c r="E7" s="157">
        <v>0</v>
      </c>
      <c r="F7" s="69">
        <v>0</v>
      </c>
      <c r="G7" s="69">
        <v>0</v>
      </c>
    </row>
    <row r="8" spans="1:7" ht="15">
      <c r="A8" s="136" t="s">
        <v>337</v>
      </c>
      <c r="B8" s="143" t="s">
        <v>338</v>
      </c>
      <c r="C8" s="157">
        <v>1283</v>
      </c>
      <c r="D8" s="157">
        <v>2098</v>
      </c>
      <c r="E8" s="157">
        <v>832</v>
      </c>
      <c r="F8" s="69">
        <v>0.648</v>
      </c>
      <c r="G8" s="69">
        <v>0.397</v>
      </c>
    </row>
    <row r="9" spans="1:7" ht="15">
      <c r="A9" s="136" t="s">
        <v>339</v>
      </c>
      <c r="B9" s="143" t="s">
        <v>340</v>
      </c>
      <c r="C9" s="157">
        <v>28067</v>
      </c>
      <c r="D9" s="157">
        <v>28485</v>
      </c>
      <c r="E9" s="157">
        <v>32499</v>
      </c>
      <c r="F9" s="69">
        <v>1.158</v>
      </c>
      <c r="G9" s="69">
        <v>1.141</v>
      </c>
    </row>
    <row r="10" spans="1:7" ht="15">
      <c r="A10" s="136" t="s">
        <v>341</v>
      </c>
      <c r="B10" s="143" t="s">
        <v>342</v>
      </c>
      <c r="C10" s="157">
        <v>421</v>
      </c>
      <c r="D10" s="157">
        <v>4175</v>
      </c>
      <c r="E10" s="157">
        <v>543</v>
      </c>
      <c r="F10" s="69">
        <v>1.29</v>
      </c>
      <c r="G10" s="69">
        <v>0.13</v>
      </c>
    </row>
    <row r="11" spans="1:7" ht="15">
      <c r="A11" s="136" t="s">
        <v>343</v>
      </c>
      <c r="B11" s="143" t="s">
        <v>344</v>
      </c>
      <c r="C11" s="157">
        <v>572</v>
      </c>
      <c r="D11" s="157">
        <v>601</v>
      </c>
      <c r="E11" s="157">
        <v>635</v>
      </c>
      <c r="F11" s="69">
        <v>1.11</v>
      </c>
      <c r="G11" s="69">
        <v>1.057</v>
      </c>
    </row>
    <row r="12" spans="1:7" ht="15">
      <c r="A12" s="136" t="s">
        <v>345</v>
      </c>
      <c r="B12" s="143" t="s">
        <v>346</v>
      </c>
      <c r="C12" s="157">
        <v>21445</v>
      </c>
      <c r="D12" s="157">
        <v>22378</v>
      </c>
      <c r="E12" s="157">
        <v>24522</v>
      </c>
      <c r="F12" s="69">
        <v>1.143</v>
      </c>
      <c r="G12" s="69">
        <v>1.096</v>
      </c>
    </row>
    <row r="13" spans="1:7" ht="15">
      <c r="A13" s="136" t="s">
        <v>347</v>
      </c>
      <c r="B13" s="143" t="s">
        <v>348</v>
      </c>
      <c r="C13" s="157">
        <v>17241</v>
      </c>
      <c r="D13" s="157">
        <v>17337</v>
      </c>
      <c r="E13" s="157">
        <v>13531</v>
      </c>
      <c r="F13" s="69">
        <v>0.785</v>
      </c>
      <c r="G13" s="69">
        <v>0.78</v>
      </c>
    </row>
    <row r="14" spans="1:7" ht="15">
      <c r="A14" s="136" t="s">
        <v>349</v>
      </c>
      <c r="B14" s="143" t="s">
        <v>350</v>
      </c>
      <c r="C14" s="157">
        <v>2799</v>
      </c>
      <c r="D14" s="157">
        <v>809</v>
      </c>
      <c r="E14" s="157">
        <v>1408</v>
      </c>
      <c r="F14" s="69">
        <v>0.503</v>
      </c>
      <c r="G14" s="69">
        <v>1.74</v>
      </c>
    </row>
    <row r="15" spans="1:7" ht="15">
      <c r="A15" s="136" t="s">
        <v>351</v>
      </c>
      <c r="B15" s="143" t="s">
        <v>352</v>
      </c>
      <c r="C15" s="157">
        <v>18981</v>
      </c>
      <c r="D15" s="157">
        <v>12553</v>
      </c>
      <c r="E15" s="157">
        <v>16930</v>
      </c>
      <c r="F15" s="69">
        <v>0.892</v>
      </c>
      <c r="G15" s="69">
        <v>1.349</v>
      </c>
    </row>
    <row r="16" spans="1:7" ht="15">
      <c r="A16" s="136" t="s">
        <v>353</v>
      </c>
      <c r="B16" s="143" t="s">
        <v>354</v>
      </c>
      <c r="C16" s="157">
        <v>2594</v>
      </c>
      <c r="D16" s="157">
        <v>2426</v>
      </c>
      <c r="E16" s="157">
        <v>5042</v>
      </c>
      <c r="F16" s="69">
        <v>1.944</v>
      </c>
      <c r="G16" s="69">
        <v>2.078</v>
      </c>
    </row>
    <row r="17" spans="1:7" ht="15">
      <c r="A17" s="136" t="s">
        <v>355</v>
      </c>
      <c r="B17" s="143" t="s">
        <v>356</v>
      </c>
      <c r="C17" s="157">
        <v>794</v>
      </c>
      <c r="D17" s="157">
        <v>680</v>
      </c>
      <c r="E17" s="157">
        <v>934</v>
      </c>
      <c r="F17" s="69">
        <v>1.176</v>
      </c>
      <c r="G17" s="69">
        <v>1.374</v>
      </c>
    </row>
    <row r="18" spans="1:7" ht="15">
      <c r="A18" s="136" t="s">
        <v>357</v>
      </c>
      <c r="B18" s="143" t="s">
        <v>358</v>
      </c>
      <c r="C18" s="157">
        <v>3925</v>
      </c>
      <c r="D18" s="157">
        <v>4057</v>
      </c>
      <c r="E18" s="157">
        <v>470</v>
      </c>
      <c r="F18" s="69">
        <v>0.12</v>
      </c>
      <c r="G18" s="69">
        <v>0.116</v>
      </c>
    </row>
    <row r="19" spans="1:7" ht="15">
      <c r="A19" s="136" t="s">
        <v>359</v>
      </c>
      <c r="B19" s="143" t="s">
        <v>360</v>
      </c>
      <c r="C19" s="157">
        <v>1033</v>
      </c>
      <c r="D19" s="157">
        <v>760</v>
      </c>
      <c r="E19" s="157">
        <v>342</v>
      </c>
      <c r="F19" s="69">
        <v>0.331</v>
      </c>
      <c r="G19" s="69">
        <v>0.45</v>
      </c>
    </row>
    <row r="20" spans="1:7" ht="15">
      <c r="A20" s="136" t="s">
        <v>361</v>
      </c>
      <c r="B20" s="143" t="s">
        <v>362</v>
      </c>
      <c r="C20" s="157">
        <v>0</v>
      </c>
      <c r="D20" s="157">
        <v>0</v>
      </c>
      <c r="E20" s="157">
        <v>0</v>
      </c>
      <c r="F20" s="69" t="s">
        <v>20</v>
      </c>
      <c r="G20" s="69" t="s">
        <v>20</v>
      </c>
    </row>
    <row r="21" spans="1:7" ht="15">
      <c r="A21" s="136" t="s">
        <v>363</v>
      </c>
      <c r="B21" s="143" t="s">
        <v>222</v>
      </c>
      <c r="C21" s="157">
        <v>0</v>
      </c>
      <c r="D21" s="157">
        <v>0</v>
      </c>
      <c r="E21" s="157">
        <v>0</v>
      </c>
      <c r="F21" s="69" t="s">
        <v>20</v>
      </c>
      <c r="G21" s="69" t="s">
        <v>20</v>
      </c>
    </row>
    <row r="22" spans="1:7" ht="15">
      <c r="A22" s="136" t="s">
        <v>364</v>
      </c>
      <c r="B22" s="143" t="s">
        <v>365</v>
      </c>
      <c r="C22" s="157">
        <v>425</v>
      </c>
      <c r="D22" s="157">
        <v>367</v>
      </c>
      <c r="E22" s="157">
        <v>393</v>
      </c>
      <c r="F22" s="69">
        <v>0.925</v>
      </c>
      <c r="G22" s="69">
        <v>1.071</v>
      </c>
    </row>
    <row r="23" spans="1:7" ht="15">
      <c r="A23" s="136" t="s">
        <v>366</v>
      </c>
      <c r="B23" s="143" t="s">
        <v>367</v>
      </c>
      <c r="C23" s="157">
        <v>5759</v>
      </c>
      <c r="D23" s="157">
        <v>9297</v>
      </c>
      <c r="E23" s="157">
        <v>6333</v>
      </c>
      <c r="F23" s="69">
        <v>1.1</v>
      </c>
      <c r="G23" s="69">
        <v>0.681</v>
      </c>
    </row>
    <row r="24" spans="1:7" ht="15">
      <c r="A24" s="136" t="s">
        <v>368</v>
      </c>
      <c r="B24" s="143" t="s">
        <v>369</v>
      </c>
      <c r="C24" s="157">
        <v>0</v>
      </c>
      <c r="D24" s="157">
        <v>0</v>
      </c>
      <c r="E24" s="157">
        <v>0</v>
      </c>
      <c r="F24" s="69" t="s">
        <v>20</v>
      </c>
      <c r="G24" s="69" t="s">
        <v>20</v>
      </c>
    </row>
    <row r="25" spans="1:7" ht="15">
      <c r="A25" s="136" t="s">
        <v>370</v>
      </c>
      <c r="B25" s="143" t="s">
        <v>371</v>
      </c>
      <c r="C25" s="157">
        <v>1344</v>
      </c>
      <c r="D25" s="157">
        <v>1234</v>
      </c>
      <c r="E25" s="157">
        <v>1640</v>
      </c>
      <c r="F25" s="69">
        <v>1.22</v>
      </c>
      <c r="G25" s="69">
        <v>1.329</v>
      </c>
    </row>
    <row r="26" spans="1:7" ht="15">
      <c r="A26" s="136" t="s">
        <v>372</v>
      </c>
      <c r="B26" s="143" t="s">
        <v>373</v>
      </c>
      <c r="C26" s="157">
        <v>0</v>
      </c>
      <c r="D26" s="157">
        <v>0</v>
      </c>
      <c r="E26" s="157">
        <v>1600</v>
      </c>
      <c r="F26" s="69" t="s">
        <v>20</v>
      </c>
      <c r="G26" s="69" t="s">
        <v>20</v>
      </c>
    </row>
    <row r="27" spans="1:7" ht="15">
      <c r="A27" s="136" t="s">
        <v>374</v>
      </c>
      <c r="B27" s="143" t="s">
        <v>375</v>
      </c>
      <c r="C27" s="157">
        <v>4500</v>
      </c>
      <c r="D27" s="157">
        <v>0</v>
      </c>
      <c r="E27" s="157">
        <v>6954</v>
      </c>
      <c r="F27" s="69">
        <v>1.545</v>
      </c>
      <c r="G27" s="69" t="s">
        <v>20</v>
      </c>
    </row>
    <row r="28" spans="1:7" ht="15">
      <c r="A28" s="136" t="s">
        <v>376</v>
      </c>
      <c r="B28" s="143" t="s">
        <v>377</v>
      </c>
      <c r="C28" s="157">
        <v>1229</v>
      </c>
      <c r="D28" s="157">
        <v>1229</v>
      </c>
      <c r="E28" s="157">
        <v>1614</v>
      </c>
      <c r="F28" s="69">
        <v>1.313</v>
      </c>
      <c r="G28" s="69">
        <v>1.313</v>
      </c>
    </row>
    <row r="29" spans="1:7" ht="15">
      <c r="A29" s="136" t="s">
        <v>378</v>
      </c>
      <c r="B29" s="143" t="s">
        <v>379</v>
      </c>
      <c r="C29" s="157">
        <v>0</v>
      </c>
      <c r="D29" s="157">
        <v>0</v>
      </c>
      <c r="E29" s="157">
        <v>0</v>
      </c>
      <c r="F29" s="69" t="s">
        <v>20</v>
      </c>
      <c r="G29" s="69" t="s">
        <v>20</v>
      </c>
    </row>
  </sheetData>
  <sheetProtection/>
  <mergeCells count="6">
    <mergeCell ref="A1:G1"/>
    <mergeCell ref="F2:G2"/>
    <mergeCell ref="A3:B3"/>
    <mergeCell ref="E3:G3"/>
    <mergeCell ref="C3:C4"/>
    <mergeCell ref="D3:D4"/>
  </mergeCells>
  <conditionalFormatting sqref="A1:A4 A30:A65536">
    <cfRule type="expression" priority="2" dxfId="0" stopIfTrue="1">
      <formula>AND(COUNTIF($A$1:$A$4,A1)+COUNTIF($A$30:$A$65536,A1)&gt;1,NOT(ISBLANK(A1)))</formula>
    </cfRule>
  </conditionalFormatting>
  <conditionalFormatting sqref="A5 A6 A7 A8 A9 A10 A11 A12 A13 A14 A15 A16 A17 A18 A19 A20 A21 A22 A23 A24 A25 A26 A27 A28 A29">
    <cfRule type="expression" priority="1" dxfId="0" stopIfTrue="1">
      <formula>AND(COUNTIF($A$5,A5)+COUNTIF($A$6,A5)+COUNTIF($A$7,A5)+COUNTIF($A$8,A5)+COUNTIF($A$9,A5)+COUNTIF($A$10,A5)+COUNTIF($A$11,A5)+COUNTIF($A$12,A5)+COUNTIF($A$13,A5)+COUNTIF($A$14,A5)+COUNTIF($A$15,A5)+COUNTIF($A$16,A5)+COUNTIF($A$17,A5)+COUNTIF($A$18,A5)+COUNTIF($A$19,A5)+COUNTIF($A$20,A5)+COUNTIF($A$21,A5)+COUNTIF($A$22,A5)+COUNTIF($A$23,A5)+COUNTIF($A$24,A5)+COUNTIF($A$25,A5)+COUNTIF($A$26,A5)+COUNTIF($A$27,A5)+COUNTIF($A$28,A5)+COUNTIF($A$29,A5)&gt;1,NOT(ISBLANK(A5)))</formula>
    </cfRule>
  </conditionalFormatting>
  <printOptions horizontalCentered="1"/>
  <pageMargins left="0.75" right="0.75" top="0.98" bottom="0.98" header="0.51" footer="0.51"/>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FFFF00"/>
  </sheetPr>
  <dimension ref="A1:B6"/>
  <sheetViews>
    <sheetView workbookViewId="0" topLeftCell="A1">
      <selection activeCell="D11" sqref="D11"/>
    </sheetView>
  </sheetViews>
  <sheetFormatPr defaultColWidth="9.00390625" defaultRowHeight="19.5" customHeight="1"/>
  <cols>
    <col min="1" max="1" width="35.50390625" style="0" customWidth="1"/>
    <col min="2" max="2" width="27.625" style="0" customWidth="1"/>
  </cols>
  <sheetData>
    <row r="1" spans="1:2" ht="35.25" customHeight="1">
      <c r="A1" s="1" t="s">
        <v>3490</v>
      </c>
      <c r="B1" s="2"/>
    </row>
    <row r="2" ht="14.25">
      <c r="B2" s="3" t="s">
        <v>1</v>
      </c>
    </row>
    <row r="3" spans="1:2" ht="31.5" customHeight="1">
      <c r="A3" s="4" t="s">
        <v>2729</v>
      </c>
      <c r="B3" s="4" t="s">
        <v>3452</v>
      </c>
    </row>
    <row r="4" spans="1:2" ht="31.5" customHeight="1">
      <c r="A4" s="4" t="s">
        <v>3488</v>
      </c>
      <c r="B4" s="4">
        <v>4388</v>
      </c>
    </row>
    <row r="5" spans="1:2" ht="31.5" customHeight="1">
      <c r="A5" s="4"/>
      <c r="B5" s="4"/>
    </row>
    <row r="6" spans="1:2" ht="31.5" customHeight="1">
      <c r="A6" s="4" t="s">
        <v>3462</v>
      </c>
      <c r="B6" s="4">
        <v>4388</v>
      </c>
    </row>
    <row r="7" ht="31.5"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1">
    <mergeCell ref="A1:B1"/>
  </mergeCells>
  <printOptions horizontalCentered="1"/>
  <pageMargins left="0.75" right="0.75" top="0.98" bottom="0.98" header="0.51" footer="0.51"/>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tabColor rgb="FFFFFF00"/>
  </sheetPr>
  <dimension ref="A1:B6"/>
  <sheetViews>
    <sheetView showZeros="0" zoomScaleSheetLayoutView="100" workbookViewId="0" topLeftCell="A1">
      <selection activeCell="C4" sqref="C4"/>
    </sheetView>
  </sheetViews>
  <sheetFormatPr defaultColWidth="9.00390625" defaultRowHeight="19.5" customHeight="1"/>
  <cols>
    <col min="1" max="1" width="61.25390625" style="0" bestFit="1" customWidth="1"/>
    <col min="2" max="2" width="11.25390625" style="0" bestFit="1" customWidth="1"/>
  </cols>
  <sheetData>
    <row r="1" spans="1:2" ht="33" customHeight="1">
      <c r="A1" s="1" t="s">
        <v>3491</v>
      </c>
      <c r="B1" s="2"/>
    </row>
    <row r="2" ht="14.25">
      <c r="B2" t="s">
        <v>1</v>
      </c>
    </row>
    <row r="3" spans="1:2" ht="31.5" customHeight="1">
      <c r="A3" s="4" t="s">
        <v>2729</v>
      </c>
      <c r="B3" s="4" t="s">
        <v>3453</v>
      </c>
    </row>
    <row r="4" spans="1:2" ht="31.5" customHeight="1">
      <c r="A4" s="4" t="s">
        <v>3489</v>
      </c>
      <c r="B4" s="4">
        <v>2990</v>
      </c>
    </row>
    <row r="5" spans="1:2" ht="31.5" customHeight="1">
      <c r="A5" s="4"/>
      <c r="B5" s="4"/>
    </row>
    <row r="6" spans="1:2" ht="31.5" customHeight="1">
      <c r="A6" s="4" t="s">
        <v>3463</v>
      </c>
      <c r="B6" s="4">
        <v>2990</v>
      </c>
    </row>
    <row r="7" ht="31.5"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1">
    <mergeCell ref="A1:B1"/>
  </mergeCells>
  <printOptions horizontalCentered="1"/>
  <pageMargins left="1.1" right="1.1" top="1.46" bottom="1.38" header="0.51" footer="0.51"/>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rgb="FFFFFF00"/>
  </sheetPr>
  <dimension ref="A1:B6"/>
  <sheetViews>
    <sheetView workbookViewId="0" topLeftCell="A1">
      <selection activeCell="A1" sqref="A1:B1"/>
    </sheetView>
  </sheetViews>
  <sheetFormatPr defaultColWidth="9.00390625" defaultRowHeight="24.75" customHeight="1"/>
  <cols>
    <col min="1" max="1" width="42.00390625" style="0" customWidth="1"/>
    <col min="2" max="2" width="20.25390625" style="0" customWidth="1"/>
  </cols>
  <sheetData>
    <row r="1" spans="1:2" ht="32.25" customHeight="1">
      <c r="A1" s="1" t="s">
        <v>3492</v>
      </c>
      <c r="B1" s="2"/>
    </row>
    <row r="2" ht="20.25" customHeight="1">
      <c r="B2" s="3" t="s">
        <v>1</v>
      </c>
    </row>
    <row r="3" spans="1:2" ht="34.5" customHeight="1">
      <c r="A3" s="4" t="s">
        <v>5</v>
      </c>
      <c r="B3" s="4" t="s">
        <v>8</v>
      </c>
    </row>
    <row r="4" spans="1:2" ht="25.5" customHeight="1">
      <c r="A4" s="4" t="s">
        <v>3493</v>
      </c>
      <c r="B4" s="4">
        <v>1398</v>
      </c>
    </row>
    <row r="5" spans="1:2" ht="25.5" customHeight="1">
      <c r="A5" s="4"/>
      <c r="B5" s="4"/>
    </row>
    <row r="6" spans="1:2" ht="25.5" customHeight="1">
      <c r="A6" s="4" t="s">
        <v>3494</v>
      </c>
      <c r="B6" s="4">
        <v>1398</v>
      </c>
    </row>
  </sheetData>
  <sheetProtection/>
  <mergeCells count="61">
    <mergeCell ref="A1:B1"/>
    <mergeCell ref="D1:E1"/>
    <mergeCell ref="F1:I1"/>
    <mergeCell ref="J1:M1"/>
    <mergeCell ref="N1:Q1"/>
    <mergeCell ref="R1:U1"/>
    <mergeCell ref="V1:Y1"/>
    <mergeCell ref="Z1:AC1"/>
    <mergeCell ref="AD1:AG1"/>
    <mergeCell ref="AH1:AK1"/>
    <mergeCell ref="AL1:AO1"/>
    <mergeCell ref="AP1:AS1"/>
    <mergeCell ref="AT1:AW1"/>
    <mergeCell ref="AX1:BA1"/>
    <mergeCell ref="BB1:BE1"/>
    <mergeCell ref="BF1:BI1"/>
    <mergeCell ref="BJ1:BM1"/>
    <mergeCell ref="BN1:BQ1"/>
    <mergeCell ref="BR1:BU1"/>
    <mergeCell ref="BV1:BY1"/>
    <mergeCell ref="BZ1:CC1"/>
    <mergeCell ref="CD1:CG1"/>
    <mergeCell ref="CH1:CK1"/>
    <mergeCell ref="CL1:CO1"/>
    <mergeCell ref="CP1:CS1"/>
    <mergeCell ref="CT1:CW1"/>
    <mergeCell ref="CX1:DA1"/>
    <mergeCell ref="DB1:DE1"/>
    <mergeCell ref="DF1:DI1"/>
    <mergeCell ref="DJ1:DM1"/>
    <mergeCell ref="DN1:DQ1"/>
    <mergeCell ref="DR1:DU1"/>
    <mergeCell ref="DV1:DY1"/>
    <mergeCell ref="DZ1:EC1"/>
    <mergeCell ref="ED1:EG1"/>
    <mergeCell ref="EH1:EK1"/>
    <mergeCell ref="EL1:EO1"/>
    <mergeCell ref="EP1:ES1"/>
    <mergeCell ref="ET1:EW1"/>
    <mergeCell ref="EX1:FA1"/>
    <mergeCell ref="FB1:FE1"/>
    <mergeCell ref="FF1:FI1"/>
    <mergeCell ref="FJ1:FM1"/>
    <mergeCell ref="FN1:FQ1"/>
    <mergeCell ref="FR1:FU1"/>
    <mergeCell ref="FV1:FY1"/>
    <mergeCell ref="FZ1:GC1"/>
    <mergeCell ref="GD1:GG1"/>
    <mergeCell ref="GH1:GK1"/>
    <mergeCell ref="GL1:GO1"/>
    <mergeCell ref="GP1:GS1"/>
    <mergeCell ref="GT1:GW1"/>
    <mergeCell ref="GX1:HA1"/>
    <mergeCell ref="HB1:HE1"/>
    <mergeCell ref="HF1:HI1"/>
    <mergeCell ref="HJ1:HM1"/>
    <mergeCell ref="HN1:HQ1"/>
    <mergeCell ref="HR1:HU1"/>
    <mergeCell ref="HV1:HY1"/>
    <mergeCell ref="HZ1:IC1"/>
    <mergeCell ref="ID1:IG1"/>
  </mergeCells>
  <printOptions horizontalCentered="1"/>
  <pageMargins left="1.1" right="1.1" top="1.46" bottom="1.3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222"/>
  <sheetViews>
    <sheetView showZeros="0" workbookViewId="0" topLeftCell="A1">
      <pane xSplit="1" ySplit="1" topLeftCell="B2" activePane="bottomRight" state="frozen"/>
      <selection pane="bottomRight" activeCell="J7" sqref="J7"/>
    </sheetView>
  </sheetViews>
  <sheetFormatPr defaultColWidth="9.00390625" defaultRowHeight="14.25"/>
  <cols>
    <col min="1" max="1" width="9.00390625" style="153" customWidth="1"/>
    <col min="2" max="2" width="33.125" style="154" customWidth="1"/>
    <col min="3" max="7" width="10.50390625" style="154" customWidth="1"/>
    <col min="8" max="16384" width="9.00390625" style="154" customWidth="1"/>
  </cols>
  <sheetData>
    <row r="1" spans="1:7" ht="22.5">
      <c r="A1" s="155" t="s">
        <v>380</v>
      </c>
      <c r="B1" s="155"/>
      <c r="C1" s="155"/>
      <c r="D1" s="155"/>
      <c r="E1" s="155"/>
      <c r="F1" s="155"/>
      <c r="G1" s="155"/>
    </row>
    <row r="2" spans="6:7" ht="13.5">
      <c r="F2" s="156" t="s">
        <v>1</v>
      </c>
      <c r="G2" s="156"/>
    </row>
    <row r="3" spans="1:7" ht="15">
      <c r="A3" s="128" t="s">
        <v>5</v>
      </c>
      <c r="B3" s="129"/>
      <c r="C3" s="33" t="s">
        <v>6</v>
      </c>
      <c r="D3" s="130" t="s">
        <v>7</v>
      </c>
      <c r="E3" s="131" t="s">
        <v>8</v>
      </c>
      <c r="F3" s="132"/>
      <c r="G3" s="133"/>
    </row>
    <row r="4" spans="1:7" ht="30">
      <c r="A4" s="32" t="s">
        <v>4</v>
      </c>
      <c r="B4" s="91" t="s">
        <v>274</v>
      </c>
      <c r="C4" s="134"/>
      <c r="D4" s="134"/>
      <c r="E4" s="51" t="s">
        <v>9</v>
      </c>
      <c r="F4" s="135" t="s">
        <v>275</v>
      </c>
      <c r="G4" s="135" t="s">
        <v>11</v>
      </c>
    </row>
    <row r="5" spans="1:7" ht="15">
      <c r="A5" s="136" t="s">
        <v>331</v>
      </c>
      <c r="B5" s="143" t="s">
        <v>332</v>
      </c>
      <c r="C5" s="157">
        <v>34961</v>
      </c>
      <c r="D5" s="157">
        <v>28564</v>
      </c>
      <c r="E5" s="157">
        <v>34693</v>
      </c>
      <c r="F5" s="69">
        <v>0.992</v>
      </c>
      <c r="G5" s="69">
        <v>1.215</v>
      </c>
    </row>
    <row r="6" spans="1:7" ht="15">
      <c r="A6" s="136" t="s">
        <v>381</v>
      </c>
      <c r="B6" s="143" t="s">
        <v>382</v>
      </c>
      <c r="C6" s="157">
        <v>896</v>
      </c>
      <c r="D6" s="157">
        <v>856</v>
      </c>
      <c r="E6" s="157">
        <v>900</v>
      </c>
      <c r="F6" s="69">
        <v>1.004</v>
      </c>
      <c r="G6" s="69">
        <v>1.051</v>
      </c>
    </row>
    <row r="7" spans="1:7" ht="15">
      <c r="A7" s="136" t="s">
        <v>383</v>
      </c>
      <c r="B7" s="143" t="s">
        <v>384</v>
      </c>
      <c r="C7" s="157">
        <v>833</v>
      </c>
      <c r="D7" s="157">
        <v>571</v>
      </c>
      <c r="E7" s="157">
        <v>598</v>
      </c>
      <c r="F7" s="69">
        <v>0.718</v>
      </c>
      <c r="G7" s="69">
        <v>1.047</v>
      </c>
    </row>
    <row r="8" spans="1:7" ht="15">
      <c r="A8" s="136" t="s">
        <v>385</v>
      </c>
      <c r="B8" s="143" t="s">
        <v>386</v>
      </c>
      <c r="C8" s="157">
        <v>19820</v>
      </c>
      <c r="D8" s="157">
        <v>15030</v>
      </c>
      <c r="E8" s="157">
        <v>20953</v>
      </c>
      <c r="F8" s="69">
        <v>1.057</v>
      </c>
      <c r="G8" s="69">
        <v>1.394</v>
      </c>
    </row>
    <row r="9" spans="1:7" ht="15">
      <c r="A9" s="136" t="s">
        <v>387</v>
      </c>
      <c r="B9" s="143" t="s">
        <v>388</v>
      </c>
      <c r="C9" s="157">
        <v>709</v>
      </c>
      <c r="D9" s="157">
        <v>754</v>
      </c>
      <c r="E9" s="157">
        <v>715</v>
      </c>
      <c r="F9" s="69">
        <v>1.008</v>
      </c>
      <c r="G9" s="69">
        <v>0.948</v>
      </c>
    </row>
    <row r="10" spans="1:7" ht="15">
      <c r="A10" s="136" t="s">
        <v>389</v>
      </c>
      <c r="B10" s="143" t="s">
        <v>390</v>
      </c>
      <c r="C10" s="157">
        <v>326</v>
      </c>
      <c r="D10" s="157">
        <v>406</v>
      </c>
      <c r="E10" s="157">
        <v>413</v>
      </c>
      <c r="F10" s="69">
        <v>1.267</v>
      </c>
      <c r="G10" s="69">
        <v>1.017</v>
      </c>
    </row>
    <row r="11" spans="1:7" ht="15">
      <c r="A11" s="136" t="s">
        <v>391</v>
      </c>
      <c r="B11" s="143" t="s">
        <v>392</v>
      </c>
      <c r="C11" s="157">
        <v>2085</v>
      </c>
      <c r="D11" s="157">
        <v>1688</v>
      </c>
      <c r="E11" s="157">
        <v>1579</v>
      </c>
      <c r="F11" s="69">
        <v>0.757</v>
      </c>
      <c r="G11" s="69">
        <v>0.935</v>
      </c>
    </row>
    <row r="12" spans="1:7" ht="15">
      <c r="A12" s="136" t="s">
        <v>393</v>
      </c>
      <c r="B12" s="143" t="s">
        <v>394</v>
      </c>
      <c r="C12" s="157">
        <v>0</v>
      </c>
      <c r="D12" s="157">
        <v>0</v>
      </c>
      <c r="E12" s="157">
        <v>0</v>
      </c>
      <c r="F12" s="69" t="s">
        <v>20</v>
      </c>
      <c r="G12" s="69" t="s">
        <v>20</v>
      </c>
    </row>
    <row r="13" spans="1:7" ht="15">
      <c r="A13" s="136" t="s">
        <v>395</v>
      </c>
      <c r="B13" s="143" t="s">
        <v>396</v>
      </c>
      <c r="C13" s="157">
        <v>307</v>
      </c>
      <c r="D13" s="157">
        <v>230</v>
      </c>
      <c r="E13" s="157">
        <v>235</v>
      </c>
      <c r="F13" s="69">
        <v>0.765</v>
      </c>
      <c r="G13" s="69">
        <v>1.022</v>
      </c>
    </row>
    <row r="14" spans="1:7" ht="15">
      <c r="A14" s="136" t="s">
        <v>397</v>
      </c>
      <c r="B14" s="143" t="s">
        <v>398</v>
      </c>
      <c r="C14" s="157">
        <v>0</v>
      </c>
      <c r="D14" s="157">
        <v>0</v>
      </c>
      <c r="E14" s="157">
        <v>0</v>
      </c>
      <c r="F14" s="69" t="s">
        <v>20</v>
      </c>
      <c r="G14" s="69" t="s">
        <v>20</v>
      </c>
    </row>
    <row r="15" spans="1:7" ht="15">
      <c r="A15" s="136" t="s">
        <v>399</v>
      </c>
      <c r="B15" s="143" t="s">
        <v>400</v>
      </c>
      <c r="C15" s="157">
        <v>1272</v>
      </c>
      <c r="D15" s="157">
        <v>988</v>
      </c>
      <c r="E15" s="157">
        <v>1436</v>
      </c>
      <c r="F15" s="69">
        <v>1.129</v>
      </c>
      <c r="G15" s="69">
        <v>1.453</v>
      </c>
    </row>
    <row r="16" spans="1:7" ht="15">
      <c r="A16" s="136" t="s">
        <v>401</v>
      </c>
      <c r="B16" s="143" t="s">
        <v>402</v>
      </c>
      <c r="C16" s="157">
        <v>628</v>
      </c>
      <c r="D16" s="157">
        <v>576</v>
      </c>
      <c r="E16" s="157">
        <v>299</v>
      </c>
      <c r="F16" s="69">
        <v>0.476</v>
      </c>
      <c r="G16" s="69">
        <v>0.519</v>
      </c>
    </row>
    <row r="17" spans="1:7" ht="15">
      <c r="A17" s="136" t="s">
        <v>403</v>
      </c>
      <c r="B17" s="143" t="s">
        <v>404</v>
      </c>
      <c r="C17" s="157">
        <v>0</v>
      </c>
      <c r="D17" s="157">
        <v>0</v>
      </c>
      <c r="E17" s="157">
        <v>0</v>
      </c>
      <c r="F17" s="69" t="s">
        <v>20</v>
      </c>
      <c r="G17" s="69" t="s">
        <v>20</v>
      </c>
    </row>
    <row r="18" spans="1:7" ht="15">
      <c r="A18" s="136" t="s">
        <v>405</v>
      </c>
      <c r="B18" s="143" t="s">
        <v>406</v>
      </c>
      <c r="C18" s="157">
        <v>0</v>
      </c>
      <c r="D18" s="157">
        <v>0</v>
      </c>
      <c r="E18" s="157">
        <v>0</v>
      </c>
      <c r="F18" s="69" t="s">
        <v>20</v>
      </c>
      <c r="G18" s="69" t="s">
        <v>20</v>
      </c>
    </row>
    <row r="19" spans="1:7" ht="15">
      <c r="A19" s="136" t="s">
        <v>407</v>
      </c>
      <c r="B19" s="143" t="s">
        <v>408</v>
      </c>
      <c r="C19" s="157">
        <v>0</v>
      </c>
      <c r="D19" s="157">
        <v>0</v>
      </c>
      <c r="E19" s="157">
        <v>0</v>
      </c>
      <c r="F19" s="69" t="s">
        <v>20</v>
      </c>
      <c r="G19" s="69" t="s">
        <v>20</v>
      </c>
    </row>
    <row r="20" spans="1:7" ht="15">
      <c r="A20" s="136" t="s">
        <v>409</v>
      </c>
      <c r="B20" s="143" t="s">
        <v>410</v>
      </c>
      <c r="C20" s="157">
        <v>155</v>
      </c>
      <c r="D20" s="157">
        <v>135</v>
      </c>
      <c r="E20" s="157">
        <v>151</v>
      </c>
      <c r="F20" s="69">
        <v>0.974</v>
      </c>
      <c r="G20" s="69">
        <v>1.119</v>
      </c>
    </row>
    <row r="21" spans="1:7" ht="15">
      <c r="A21" s="136" t="s">
        <v>411</v>
      </c>
      <c r="B21" s="143" t="s">
        <v>412</v>
      </c>
      <c r="C21" s="157">
        <v>136</v>
      </c>
      <c r="D21" s="157">
        <v>125</v>
      </c>
      <c r="E21" s="157">
        <v>118</v>
      </c>
      <c r="F21" s="69">
        <v>0.868</v>
      </c>
      <c r="G21" s="69">
        <v>0.944</v>
      </c>
    </row>
    <row r="22" spans="1:7" ht="15">
      <c r="A22" s="136" t="s">
        <v>413</v>
      </c>
      <c r="B22" s="143" t="s">
        <v>414</v>
      </c>
      <c r="C22" s="157">
        <v>353</v>
      </c>
      <c r="D22" s="157">
        <v>347</v>
      </c>
      <c r="E22" s="157">
        <v>328</v>
      </c>
      <c r="F22" s="69">
        <v>0.929</v>
      </c>
      <c r="G22" s="69">
        <v>0.945</v>
      </c>
    </row>
    <row r="23" spans="1:7" ht="15">
      <c r="A23" s="136" t="s">
        <v>415</v>
      </c>
      <c r="B23" s="143" t="s">
        <v>416</v>
      </c>
      <c r="C23" s="157">
        <v>1263</v>
      </c>
      <c r="D23" s="157">
        <v>1207</v>
      </c>
      <c r="E23" s="157">
        <v>1360</v>
      </c>
      <c r="F23" s="69">
        <v>1.077</v>
      </c>
      <c r="G23" s="69">
        <v>1.127</v>
      </c>
    </row>
    <row r="24" spans="1:7" ht="15">
      <c r="A24" s="136" t="s">
        <v>417</v>
      </c>
      <c r="B24" s="143" t="s">
        <v>418</v>
      </c>
      <c r="C24" s="157">
        <v>556</v>
      </c>
      <c r="D24" s="157">
        <v>473</v>
      </c>
      <c r="E24" s="157">
        <v>569</v>
      </c>
      <c r="F24" s="69">
        <v>1.023</v>
      </c>
      <c r="G24" s="69">
        <v>1.203</v>
      </c>
    </row>
    <row r="25" spans="1:7" ht="15">
      <c r="A25" s="136" t="s">
        <v>419</v>
      </c>
      <c r="B25" s="143" t="s">
        <v>420</v>
      </c>
      <c r="C25" s="157">
        <v>709</v>
      </c>
      <c r="D25" s="157">
        <v>964</v>
      </c>
      <c r="E25" s="157">
        <v>724</v>
      </c>
      <c r="F25" s="69">
        <v>1.021</v>
      </c>
      <c r="G25" s="69">
        <v>0.751</v>
      </c>
    </row>
    <row r="26" spans="1:7" ht="15">
      <c r="A26" s="136" t="s">
        <v>421</v>
      </c>
      <c r="B26" s="143" t="s">
        <v>422</v>
      </c>
      <c r="C26" s="157">
        <v>417</v>
      </c>
      <c r="D26" s="157">
        <v>385</v>
      </c>
      <c r="E26" s="157">
        <v>403</v>
      </c>
      <c r="F26" s="69">
        <v>0.966</v>
      </c>
      <c r="G26" s="69">
        <v>1.047</v>
      </c>
    </row>
    <row r="27" spans="1:7" ht="15">
      <c r="A27" s="136" t="s">
        <v>423</v>
      </c>
      <c r="B27" s="143" t="s">
        <v>424</v>
      </c>
      <c r="C27" s="157">
        <v>0</v>
      </c>
      <c r="D27" s="157">
        <v>0</v>
      </c>
      <c r="E27" s="157">
        <v>0</v>
      </c>
      <c r="F27" s="69" t="s">
        <v>20</v>
      </c>
      <c r="G27" s="69" t="s">
        <v>20</v>
      </c>
    </row>
    <row r="28" spans="1:7" ht="15">
      <c r="A28" s="136" t="s">
        <v>425</v>
      </c>
      <c r="B28" s="143" t="s">
        <v>426</v>
      </c>
      <c r="C28" s="157">
        <v>2843</v>
      </c>
      <c r="D28" s="157">
        <v>2403</v>
      </c>
      <c r="E28" s="157">
        <v>2410</v>
      </c>
      <c r="F28" s="69">
        <v>0.848</v>
      </c>
      <c r="G28" s="69">
        <v>1.003</v>
      </c>
    </row>
    <row r="29" spans="1:7" ht="15">
      <c r="A29" s="136" t="s">
        <v>427</v>
      </c>
      <c r="B29" s="143" t="s">
        <v>428</v>
      </c>
      <c r="C29" s="157">
        <v>0</v>
      </c>
      <c r="D29" s="157">
        <v>0</v>
      </c>
      <c r="E29" s="157">
        <v>0</v>
      </c>
      <c r="F29" s="69" t="s">
        <v>20</v>
      </c>
      <c r="G29" s="69" t="s">
        <v>20</v>
      </c>
    </row>
    <row r="30" spans="1:7" ht="15">
      <c r="A30" s="136" t="s">
        <v>429</v>
      </c>
      <c r="B30" s="143" t="s">
        <v>430</v>
      </c>
      <c r="C30" s="157">
        <v>1056</v>
      </c>
      <c r="D30" s="157">
        <v>1166</v>
      </c>
      <c r="E30" s="157">
        <v>1186</v>
      </c>
      <c r="F30" s="69">
        <v>1.123</v>
      </c>
      <c r="G30" s="69">
        <v>1.017</v>
      </c>
    </row>
    <row r="31" spans="1:7" ht="15">
      <c r="A31" s="136" t="s">
        <v>431</v>
      </c>
      <c r="B31" s="143" t="s">
        <v>432</v>
      </c>
      <c r="C31" s="157">
        <v>0</v>
      </c>
      <c r="D31" s="157">
        <v>0</v>
      </c>
      <c r="E31" s="157">
        <v>0</v>
      </c>
      <c r="F31" s="69" t="s">
        <v>20</v>
      </c>
      <c r="G31" s="69" t="s">
        <v>20</v>
      </c>
    </row>
    <row r="32" spans="1:7" ht="15">
      <c r="A32" s="136" t="s">
        <v>433</v>
      </c>
      <c r="B32" s="143" t="s">
        <v>434</v>
      </c>
      <c r="C32" s="157">
        <v>97</v>
      </c>
      <c r="D32" s="157">
        <v>76</v>
      </c>
      <c r="E32" s="157">
        <v>0</v>
      </c>
      <c r="F32" s="69">
        <v>0</v>
      </c>
      <c r="G32" s="69">
        <v>0</v>
      </c>
    </row>
    <row r="33" spans="1:7" ht="15">
      <c r="A33" s="136" t="s">
        <v>435</v>
      </c>
      <c r="B33" s="143" t="s">
        <v>436</v>
      </c>
      <c r="C33" s="157">
        <v>500</v>
      </c>
      <c r="D33" s="157">
        <v>184</v>
      </c>
      <c r="E33" s="157">
        <v>316</v>
      </c>
      <c r="F33" s="69">
        <v>0.632</v>
      </c>
      <c r="G33" s="69">
        <v>1.717</v>
      </c>
    </row>
    <row r="34" spans="1:7" ht="15">
      <c r="A34" s="136" t="s">
        <v>333</v>
      </c>
      <c r="B34" s="143" t="s">
        <v>334</v>
      </c>
      <c r="C34" s="157">
        <v>0</v>
      </c>
      <c r="D34" s="157">
        <v>0</v>
      </c>
      <c r="E34" s="157">
        <v>0</v>
      </c>
      <c r="F34" s="69" t="s">
        <v>20</v>
      </c>
      <c r="G34" s="69" t="s">
        <v>20</v>
      </c>
    </row>
    <row r="35" spans="1:7" ht="15">
      <c r="A35" s="136" t="s">
        <v>437</v>
      </c>
      <c r="B35" s="143" t="s">
        <v>438</v>
      </c>
      <c r="C35" s="157">
        <v>0</v>
      </c>
      <c r="D35" s="157">
        <v>0</v>
      </c>
      <c r="E35" s="157">
        <v>0</v>
      </c>
      <c r="F35" s="69" t="s">
        <v>20</v>
      </c>
      <c r="G35" s="69" t="s">
        <v>20</v>
      </c>
    </row>
    <row r="36" spans="1:7" ht="15">
      <c r="A36" s="136" t="s">
        <v>439</v>
      </c>
      <c r="B36" s="143" t="s">
        <v>440</v>
      </c>
      <c r="C36" s="157">
        <v>0</v>
      </c>
      <c r="D36" s="157">
        <v>0</v>
      </c>
      <c r="E36" s="157">
        <v>0</v>
      </c>
      <c r="F36" s="69" t="s">
        <v>20</v>
      </c>
      <c r="G36" s="69" t="s">
        <v>20</v>
      </c>
    </row>
    <row r="37" spans="1:7" ht="15">
      <c r="A37" s="136" t="s">
        <v>441</v>
      </c>
      <c r="B37" s="143" t="s">
        <v>442</v>
      </c>
      <c r="C37" s="157">
        <v>0</v>
      </c>
      <c r="D37" s="157">
        <v>0</v>
      </c>
      <c r="E37" s="157">
        <v>0</v>
      </c>
      <c r="F37" s="69" t="s">
        <v>20</v>
      </c>
      <c r="G37" s="69" t="s">
        <v>20</v>
      </c>
    </row>
    <row r="38" spans="1:7" ht="15">
      <c r="A38" s="136" t="s">
        <v>443</v>
      </c>
      <c r="B38" s="143" t="s">
        <v>444</v>
      </c>
      <c r="C38" s="157">
        <v>0</v>
      </c>
      <c r="D38" s="157">
        <v>0</v>
      </c>
      <c r="E38" s="157">
        <v>0</v>
      </c>
      <c r="F38" s="69" t="s">
        <v>20</v>
      </c>
      <c r="G38" s="69" t="s">
        <v>20</v>
      </c>
    </row>
    <row r="39" spans="1:7" ht="15">
      <c r="A39" s="136" t="s">
        <v>445</v>
      </c>
      <c r="B39" s="143" t="s">
        <v>446</v>
      </c>
      <c r="C39" s="157">
        <v>0</v>
      </c>
      <c r="D39" s="157">
        <v>0</v>
      </c>
      <c r="E39" s="157">
        <v>0</v>
      </c>
      <c r="F39" s="69" t="s">
        <v>20</v>
      </c>
      <c r="G39" s="69" t="s">
        <v>20</v>
      </c>
    </row>
    <row r="40" spans="1:7" ht="15">
      <c r="A40" s="136" t="s">
        <v>447</v>
      </c>
      <c r="B40" s="143" t="s">
        <v>448</v>
      </c>
      <c r="C40" s="157">
        <v>0</v>
      </c>
      <c r="D40" s="157">
        <v>0</v>
      </c>
      <c r="E40" s="157">
        <v>0</v>
      </c>
      <c r="F40" s="69" t="s">
        <v>20</v>
      </c>
      <c r="G40" s="69" t="s">
        <v>20</v>
      </c>
    </row>
    <row r="41" spans="1:7" ht="15">
      <c r="A41" s="136" t="s">
        <v>449</v>
      </c>
      <c r="B41" s="143" t="s">
        <v>450</v>
      </c>
      <c r="C41" s="157">
        <v>0</v>
      </c>
      <c r="D41" s="157">
        <v>0</v>
      </c>
      <c r="E41" s="157">
        <v>0</v>
      </c>
      <c r="F41" s="69" t="s">
        <v>20</v>
      </c>
      <c r="G41" s="69" t="s">
        <v>20</v>
      </c>
    </row>
    <row r="42" spans="1:7" ht="15">
      <c r="A42" s="136" t="s">
        <v>451</v>
      </c>
      <c r="B42" s="143" t="s">
        <v>452</v>
      </c>
      <c r="C42" s="157">
        <v>0</v>
      </c>
      <c r="D42" s="157">
        <v>0</v>
      </c>
      <c r="E42" s="157">
        <v>0</v>
      </c>
      <c r="F42" s="69" t="s">
        <v>20</v>
      </c>
      <c r="G42" s="69" t="s">
        <v>20</v>
      </c>
    </row>
    <row r="43" spans="1:7" ht="15">
      <c r="A43" s="136" t="s">
        <v>453</v>
      </c>
      <c r="B43" s="143" t="s">
        <v>454</v>
      </c>
      <c r="C43" s="157">
        <v>0</v>
      </c>
      <c r="D43" s="157">
        <v>0</v>
      </c>
      <c r="E43" s="157">
        <v>0</v>
      </c>
      <c r="F43" s="69" t="s">
        <v>20</v>
      </c>
      <c r="G43" s="69" t="s">
        <v>20</v>
      </c>
    </row>
    <row r="44" spans="1:7" ht="15">
      <c r="A44" s="136" t="s">
        <v>335</v>
      </c>
      <c r="B44" s="143" t="s">
        <v>336</v>
      </c>
      <c r="C44" s="157">
        <v>19</v>
      </c>
      <c r="D44" s="157">
        <v>35</v>
      </c>
      <c r="E44" s="157">
        <v>0</v>
      </c>
      <c r="F44" s="69">
        <v>0</v>
      </c>
      <c r="G44" s="69">
        <v>0</v>
      </c>
    </row>
    <row r="45" spans="1:7" ht="15">
      <c r="A45" s="136" t="s">
        <v>455</v>
      </c>
      <c r="B45" s="143" t="s">
        <v>456</v>
      </c>
      <c r="C45" s="157">
        <v>0</v>
      </c>
      <c r="D45" s="157">
        <v>0</v>
      </c>
      <c r="E45" s="157">
        <v>0</v>
      </c>
      <c r="F45" s="69" t="s">
        <v>20</v>
      </c>
      <c r="G45" s="69" t="s">
        <v>20</v>
      </c>
    </row>
    <row r="46" spans="1:7" ht="15">
      <c r="A46" s="136" t="s">
        <v>457</v>
      </c>
      <c r="B46" s="143" t="s">
        <v>458</v>
      </c>
      <c r="C46" s="157">
        <v>0</v>
      </c>
      <c r="D46" s="157">
        <v>0</v>
      </c>
      <c r="E46" s="157">
        <v>0</v>
      </c>
      <c r="F46" s="69" t="s">
        <v>20</v>
      </c>
      <c r="G46" s="69" t="s">
        <v>20</v>
      </c>
    </row>
    <row r="47" spans="1:7" ht="15">
      <c r="A47" s="136" t="s">
        <v>459</v>
      </c>
      <c r="B47" s="143" t="s">
        <v>460</v>
      </c>
      <c r="C47" s="157">
        <v>0</v>
      </c>
      <c r="D47" s="157">
        <v>0</v>
      </c>
      <c r="E47" s="157">
        <v>0</v>
      </c>
      <c r="F47" s="69" t="s">
        <v>20</v>
      </c>
      <c r="G47" s="69" t="s">
        <v>20</v>
      </c>
    </row>
    <row r="48" spans="1:7" ht="15">
      <c r="A48" s="136" t="s">
        <v>461</v>
      </c>
      <c r="B48" s="143" t="s">
        <v>462</v>
      </c>
      <c r="C48" s="157">
        <v>19</v>
      </c>
      <c r="D48" s="157">
        <v>35</v>
      </c>
      <c r="E48" s="157">
        <v>0</v>
      </c>
      <c r="F48" s="69">
        <v>0</v>
      </c>
      <c r="G48" s="69">
        <v>0</v>
      </c>
    </row>
    <row r="49" spans="1:7" ht="15">
      <c r="A49" s="136" t="s">
        <v>463</v>
      </c>
      <c r="B49" s="143" t="s">
        <v>464</v>
      </c>
      <c r="C49" s="157">
        <v>0</v>
      </c>
      <c r="D49" s="157">
        <v>0</v>
      </c>
      <c r="E49" s="157">
        <v>0</v>
      </c>
      <c r="F49" s="69" t="s">
        <v>20</v>
      </c>
      <c r="G49" s="69" t="s">
        <v>20</v>
      </c>
    </row>
    <row r="50" spans="1:7" ht="15">
      <c r="A50" s="136" t="s">
        <v>337</v>
      </c>
      <c r="B50" s="143" t="s">
        <v>338</v>
      </c>
      <c r="C50" s="157">
        <v>1283</v>
      </c>
      <c r="D50" s="157">
        <v>2098</v>
      </c>
      <c r="E50" s="157">
        <v>832</v>
      </c>
      <c r="F50" s="69">
        <v>0.648</v>
      </c>
      <c r="G50" s="69">
        <v>0.397</v>
      </c>
    </row>
    <row r="51" spans="1:7" ht="15">
      <c r="A51" s="136" t="s">
        <v>465</v>
      </c>
      <c r="B51" s="143" t="s">
        <v>466</v>
      </c>
      <c r="C51" s="157">
        <v>0</v>
      </c>
      <c r="D51" s="157">
        <v>0</v>
      </c>
      <c r="E51" s="157">
        <v>0</v>
      </c>
      <c r="F51" s="69" t="s">
        <v>20</v>
      </c>
      <c r="G51" s="69" t="s">
        <v>20</v>
      </c>
    </row>
    <row r="52" spans="1:7" ht="15">
      <c r="A52" s="136" t="s">
        <v>467</v>
      </c>
      <c r="B52" s="143" t="s">
        <v>468</v>
      </c>
      <c r="C52" s="157">
        <v>28</v>
      </c>
      <c r="D52" s="157">
        <v>670</v>
      </c>
      <c r="E52" s="157">
        <v>0</v>
      </c>
      <c r="F52" s="69">
        <v>0</v>
      </c>
      <c r="G52" s="69">
        <v>0</v>
      </c>
    </row>
    <row r="53" spans="1:7" ht="15">
      <c r="A53" s="136" t="s">
        <v>469</v>
      </c>
      <c r="B53" s="143" t="s">
        <v>470</v>
      </c>
      <c r="C53" s="157">
        <v>0</v>
      </c>
      <c r="D53" s="157">
        <v>0</v>
      </c>
      <c r="E53" s="157">
        <v>0</v>
      </c>
      <c r="F53" s="69" t="s">
        <v>20</v>
      </c>
      <c r="G53" s="69" t="s">
        <v>20</v>
      </c>
    </row>
    <row r="54" spans="1:7" ht="15">
      <c r="A54" s="136" t="s">
        <v>471</v>
      </c>
      <c r="B54" s="143" t="s">
        <v>472</v>
      </c>
      <c r="C54" s="157">
        <v>0</v>
      </c>
      <c r="D54" s="157">
        <v>0</v>
      </c>
      <c r="E54" s="157">
        <v>0</v>
      </c>
      <c r="F54" s="69" t="s">
        <v>20</v>
      </c>
      <c r="G54" s="69" t="s">
        <v>20</v>
      </c>
    </row>
    <row r="55" spans="1:7" ht="15">
      <c r="A55" s="136" t="s">
        <v>473</v>
      </c>
      <c r="B55" s="143" t="s">
        <v>474</v>
      </c>
      <c r="C55" s="157">
        <v>0</v>
      </c>
      <c r="D55" s="157">
        <v>0</v>
      </c>
      <c r="E55" s="157">
        <v>0</v>
      </c>
      <c r="F55" s="69" t="s">
        <v>20</v>
      </c>
      <c r="G55" s="69" t="s">
        <v>20</v>
      </c>
    </row>
    <row r="56" spans="1:7" ht="15">
      <c r="A56" s="136" t="s">
        <v>475</v>
      </c>
      <c r="B56" s="143" t="s">
        <v>476</v>
      </c>
      <c r="C56" s="157">
        <v>917</v>
      </c>
      <c r="D56" s="157">
        <v>584</v>
      </c>
      <c r="E56" s="157">
        <v>750</v>
      </c>
      <c r="F56" s="69">
        <v>0.818</v>
      </c>
      <c r="G56" s="69">
        <v>1.284</v>
      </c>
    </row>
    <row r="57" spans="1:7" ht="15">
      <c r="A57" s="136" t="s">
        <v>477</v>
      </c>
      <c r="B57" s="143" t="s">
        <v>478</v>
      </c>
      <c r="C57" s="157">
        <v>0</v>
      </c>
      <c r="D57" s="157">
        <v>0</v>
      </c>
      <c r="E57" s="157">
        <v>0</v>
      </c>
      <c r="F57" s="69" t="s">
        <v>20</v>
      </c>
      <c r="G57" s="69" t="s">
        <v>20</v>
      </c>
    </row>
    <row r="58" spans="1:7" ht="15">
      <c r="A58" s="136" t="s">
        <v>479</v>
      </c>
      <c r="B58" s="143" t="s">
        <v>480</v>
      </c>
      <c r="C58" s="157">
        <v>0</v>
      </c>
      <c r="D58" s="157">
        <v>0</v>
      </c>
      <c r="E58" s="157">
        <v>0</v>
      </c>
      <c r="F58" s="69" t="s">
        <v>20</v>
      </c>
      <c r="G58" s="69" t="s">
        <v>20</v>
      </c>
    </row>
    <row r="59" spans="1:7" ht="15">
      <c r="A59" s="136" t="s">
        <v>481</v>
      </c>
      <c r="B59" s="143" t="s">
        <v>482</v>
      </c>
      <c r="C59" s="157">
        <v>0</v>
      </c>
      <c r="D59" s="157">
        <v>0</v>
      </c>
      <c r="E59" s="157">
        <v>0</v>
      </c>
      <c r="F59" s="69" t="s">
        <v>20</v>
      </c>
      <c r="G59" s="69" t="s">
        <v>20</v>
      </c>
    </row>
    <row r="60" spans="1:7" ht="15">
      <c r="A60" s="136" t="s">
        <v>483</v>
      </c>
      <c r="B60" s="143" t="s">
        <v>484</v>
      </c>
      <c r="C60" s="157">
        <v>0</v>
      </c>
      <c r="D60" s="157">
        <v>0</v>
      </c>
      <c r="E60" s="157">
        <v>0</v>
      </c>
      <c r="F60" s="69" t="s">
        <v>20</v>
      </c>
      <c r="G60" s="69" t="s">
        <v>20</v>
      </c>
    </row>
    <row r="61" spans="1:7" ht="15">
      <c r="A61" s="136" t="s">
        <v>485</v>
      </c>
      <c r="B61" s="143" t="s">
        <v>486</v>
      </c>
      <c r="C61" s="157">
        <v>338</v>
      </c>
      <c r="D61" s="157">
        <v>844</v>
      </c>
      <c r="E61" s="157">
        <v>82</v>
      </c>
      <c r="F61" s="69">
        <v>0.243</v>
      </c>
      <c r="G61" s="69">
        <v>0.097</v>
      </c>
    </row>
    <row r="62" spans="1:7" ht="15">
      <c r="A62" s="136" t="s">
        <v>339</v>
      </c>
      <c r="B62" s="143" t="s">
        <v>340</v>
      </c>
      <c r="C62" s="157">
        <v>28067</v>
      </c>
      <c r="D62" s="157">
        <v>28485</v>
      </c>
      <c r="E62" s="157">
        <v>32499</v>
      </c>
      <c r="F62" s="69">
        <v>1.158</v>
      </c>
      <c r="G62" s="69">
        <v>1.141</v>
      </c>
    </row>
    <row r="63" spans="1:7" ht="15">
      <c r="A63" s="136" t="s">
        <v>487</v>
      </c>
      <c r="B63" s="143" t="s">
        <v>488</v>
      </c>
      <c r="C63" s="157">
        <v>970</v>
      </c>
      <c r="D63" s="157">
        <v>997</v>
      </c>
      <c r="E63" s="157">
        <v>978</v>
      </c>
      <c r="F63" s="69">
        <v>1.008</v>
      </c>
      <c r="G63" s="69">
        <v>0.981</v>
      </c>
    </row>
    <row r="64" spans="1:7" ht="15">
      <c r="A64" s="136" t="s">
        <v>489</v>
      </c>
      <c r="B64" s="143" t="s">
        <v>490</v>
      </c>
      <c r="C64" s="157">
        <v>23769</v>
      </c>
      <c r="D64" s="157">
        <v>22611</v>
      </c>
      <c r="E64" s="157">
        <v>27051</v>
      </c>
      <c r="F64" s="69">
        <v>1.138</v>
      </c>
      <c r="G64" s="69">
        <v>1.196</v>
      </c>
    </row>
    <row r="65" spans="1:7" ht="15">
      <c r="A65" s="136" t="s">
        <v>491</v>
      </c>
      <c r="B65" s="143" t="s">
        <v>492</v>
      </c>
      <c r="C65" s="157">
        <v>20</v>
      </c>
      <c r="D65" s="157">
        <v>0</v>
      </c>
      <c r="E65" s="157">
        <v>0</v>
      </c>
      <c r="F65" s="69">
        <v>0</v>
      </c>
      <c r="G65" s="69" t="s">
        <v>20</v>
      </c>
    </row>
    <row r="66" spans="1:7" ht="15">
      <c r="A66" s="136" t="s">
        <v>493</v>
      </c>
      <c r="B66" s="143" t="s">
        <v>494</v>
      </c>
      <c r="C66" s="157">
        <v>0</v>
      </c>
      <c r="D66" s="157">
        <v>0</v>
      </c>
      <c r="E66" s="157">
        <v>0</v>
      </c>
      <c r="F66" s="69" t="s">
        <v>20</v>
      </c>
      <c r="G66" s="69" t="s">
        <v>20</v>
      </c>
    </row>
    <row r="67" spans="1:7" ht="15">
      <c r="A67" s="136" t="s">
        <v>495</v>
      </c>
      <c r="B67" s="143" t="s">
        <v>496</v>
      </c>
      <c r="C67" s="157">
        <v>0</v>
      </c>
      <c r="D67" s="157">
        <v>0</v>
      </c>
      <c r="E67" s="157">
        <v>0</v>
      </c>
      <c r="F67" s="69" t="s">
        <v>20</v>
      </c>
      <c r="G67" s="69" t="s">
        <v>20</v>
      </c>
    </row>
    <row r="68" spans="1:7" ht="15">
      <c r="A68" s="136" t="s">
        <v>497</v>
      </c>
      <c r="B68" s="143" t="s">
        <v>498</v>
      </c>
      <c r="C68" s="157">
        <v>0</v>
      </c>
      <c r="D68" s="157">
        <v>0</v>
      </c>
      <c r="E68" s="157">
        <v>0</v>
      </c>
      <c r="F68" s="69" t="s">
        <v>20</v>
      </c>
      <c r="G68" s="69" t="s">
        <v>20</v>
      </c>
    </row>
    <row r="69" spans="1:7" ht="15">
      <c r="A69" s="136" t="s">
        <v>499</v>
      </c>
      <c r="B69" s="143" t="s">
        <v>500</v>
      </c>
      <c r="C69" s="157">
        <v>50</v>
      </c>
      <c r="D69" s="157">
        <v>0</v>
      </c>
      <c r="E69" s="157">
        <v>30</v>
      </c>
      <c r="F69" s="69">
        <v>0.6</v>
      </c>
      <c r="G69" s="69" t="s">
        <v>20</v>
      </c>
    </row>
    <row r="70" spans="1:7" ht="15">
      <c r="A70" s="136" t="s">
        <v>501</v>
      </c>
      <c r="B70" s="143" t="s">
        <v>502</v>
      </c>
      <c r="C70" s="157">
        <v>494</v>
      </c>
      <c r="D70" s="157">
        <v>327</v>
      </c>
      <c r="E70" s="157">
        <v>477</v>
      </c>
      <c r="F70" s="69">
        <v>0.966</v>
      </c>
      <c r="G70" s="69">
        <v>1.459</v>
      </c>
    </row>
    <row r="71" spans="1:7" ht="15">
      <c r="A71" s="136" t="s">
        <v>503</v>
      </c>
      <c r="B71" s="143" t="s">
        <v>504</v>
      </c>
      <c r="C71" s="157">
        <v>2764</v>
      </c>
      <c r="D71" s="157">
        <v>958</v>
      </c>
      <c r="E71" s="157">
        <v>2818</v>
      </c>
      <c r="F71" s="69">
        <v>1.02</v>
      </c>
      <c r="G71" s="69">
        <v>2.942</v>
      </c>
    </row>
    <row r="72" spans="1:7" ht="15">
      <c r="A72" s="136" t="s">
        <v>505</v>
      </c>
      <c r="B72" s="143" t="s">
        <v>506</v>
      </c>
      <c r="C72" s="157">
        <v>0</v>
      </c>
      <c r="D72" s="157">
        <v>3592</v>
      </c>
      <c r="E72" s="157">
        <v>1145</v>
      </c>
      <c r="F72" s="69" t="s">
        <v>20</v>
      </c>
      <c r="G72" s="69">
        <v>0.319</v>
      </c>
    </row>
    <row r="73" spans="1:7" ht="15">
      <c r="A73" s="136" t="s">
        <v>341</v>
      </c>
      <c r="B73" s="143" t="s">
        <v>342</v>
      </c>
      <c r="C73" s="157">
        <v>421</v>
      </c>
      <c r="D73" s="157">
        <v>4175</v>
      </c>
      <c r="E73" s="157">
        <v>543</v>
      </c>
      <c r="F73" s="69">
        <v>1.29</v>
      </c>
      <c r="G73" s="69">
        <v>0.13</v>
      </c>
    </row>
    <row r="74" spans="1:7" ht="15">
      <c r="A74" s="136" t="s">
        <v>507</v>
      </c>
      <c r="B74" s="143" t="s">
        <v>508</v>
      </c>
      <c r="C74" s="157">
        <v>169</v>
      </c>
      <c r="D74" s="157">
        <v>176</v>
      </c>
      <c r="E74" s="157">
        <v>220</v>
      </c>
      <c r="F74" s="69">
        <v>1.302</v>
      </c>
      <c r="G74" s="69">
        <v>1.25</v>
      </c>
    </row>
    <row r="75" spans="1:7" ht="15">
      <c r="A75" s="136" t="s">
        <v>509</v>
      </c>
      <c r="B75" s="143" t="s">
        <v>510</v>
      </c>
      <c r="C75" s="157">
        <v>0</v>
      </c>
      <c r="D75" s="157">
        <v>0</v>
      </c>
      <c r="E75" s="157">
        <v>0</v>
      </c>
      <c r="F75" s="69" t="s">
        <v>20</v>
      </c>
      <c r="G75" s="69" t="s">
        <v>20</v>
      </c>
    </row>
    <row r="76" spans="1:7" ht="15">
      <c r="A76" s="136" t="s">
        <v>511</v>
      </c>
      <c r="B76" s="143" t="s">
        <v>512</v>
      </c>
      <c r="C76" s="157">
        <v>0</v>
      </c>
      <c r="D76" s="157">
        <v>164</v>
      </c>
      <c r="E76" s="157">
        <v>0</v>
      </c>
      <c r="F76" s="69" t="s">
        <v>20</v>
      </c>
      <c r="G76" s="69">
        <v>0</v>
      </c>
    </row>
    <row r="77" spans="1:7" ht="15">
      <c r="A77" s="136" t="s">
        <v>513</v>
      </c>
      <c r="B77" s="143" t="s">
        <v>514</v>
      </c>
      <c r="C77" s="157">
        <v>55</v>
      </c>
      <c r="D77" s="157">
        <v>1974</v>
      </c>
      <c r="E77" s="157">
        <v>10</v>
      </c>
      <c r="F77" s="69">
        <v>0.182</v>
      </c>
      <c r="G77" s="69">
        <v>0.005</v>
      </c>
    </row>
    <row r="78" spans="1:7" ht="15">
      <c r="A78" s="136" t="s">
        <v>515</v>
      </c>
      <c r="B78" s="143" t="s">
        <v>516</v>
      </c>
      <c r="C78" s="157">
        <v>38</v>
      </c>
      <c r="D78" s="157">
        <v>1541</v>
      </c>
      <c r="E78" s="157">
        <v>128</v>
      </c>
      <c r="F78" s="69">
        <v>3.368</v>
      </c>
      <c r="G78" s="69">
        <v>0.083</v>
      </c>
    </row>
    <row r="79" spans="1:7" ht="15">
      <c r="A79" s="136" t="s">
        <v>517</v>
      </c>
      <c r="B79" s="143" t="s">
        <v>518</v>
      </c>
      <c r="C79" s="157">
        <v>0</v>
      </c>
      <c r="D79" s="157">
        <v>0</v>
      </c>
      <c r="E79" s="157">
        <v>0</v>
      </c>
      <c r="F79" s="69" t="s">
        <v>20</v>
      </c>
      <c r="G79" s="69" t="s">
        <v>20</v>
      </c>
    </row>
    <row r="80" spans="1:7" ht="15">
      <c r="A80" s="136" t="s">
        <v>519</v>
      </c>
      <c r="B80" s="143" t="s">
        <v>520</v>
      </c>
      <c r="C80" s="157">
        <v>159</v>
      </c>
      <c r="D80" s="157">
        <v>156</v>
      </c>
      <c r="E80" s="157">
        <v>155</v>
      </c>
      <c r="F80" s="69">
        <v>0.975</v>
      </c>
      <c r="G80" s="69">
        <v>0.994</v>
      </c>
    </row>
    <row r="81" spans="1:7" ht="15">
      <c r="A81" s="136" t="s">
        <v>521</v>
      </c>
      <c r="B81" s="143" t="s">
        <v>522</v>
      </c>
      <c r="C81" s="157">
        <v>0</v>
      </c>
      <c r="D81" s="157">
        <v>0</v>
      </c>
      <c r="E81" s="157">
        <v>0</v>
      </c>
      <c r="F81" s="69" t="s">
        <v>20</v>
      </c>
      <c r="G81" s="69" t="s">
        <v>20</v>
      </c>
    </row>
    <row r="82" spans="1:7" ht="15">
      <c r="A82" s="136" t="s">
        <v>523</v>
      </c>
      <c r="B82" s="143" t="s">
        <v>524</v>
      </c>
      <c r="C82" s="157">
        <v>0</v>
      </c>
      <c r="D82" s="157">
        <v>50</v>
      </c>
      <c r="E82" s="157">
        <v>0</v>
      </c>
      <c r="F82" s="69" t="s">
        <v>20</v>
      </c>
      <c r="G82" s="69">
        <v>0</v>
      </c>
    </row>
    <row r="83" spans="1:7" ht="15">
      <c r="A83" s="136" t="s">
        <v>525</v>
      </c>
      <c r="B83" s="143" t="s">
        <v>526</v>
      </c>
      <c r="C83" s="157">
        <v>0</v>
      </c>
      <c r="D83" s="157">
        <v>114</v>
      </c>
      <c r="E83" s="157">
        <v>30</v>
      </c>
      <c r="F83" s="69" t="s">
        <v>20</v>
      </c>
      <c r="G83" s="69">
        <v>0.263</v>
      </c>
    </row>
    <row r="84" spans="1:7" ht="15">
      <c r="A84" s="136" t="s">
        <v>343</v>
      </c>
      <c r="B84" s="143" t="s">
        <v>344</v>
      </c>
      <c r="C84" s="157">
        <v>572</v>
      </c>
      <c r="D84" s="157">
        <v>601</v>
      </c>
      <c r="E84" s="157">
        <v>635</v>
      </c>
      <c r="F84" s="69">
        <v>1.11</v>
      </c>
      <c r="G84" s="69">
        <v>1.057</v>
      </c>
    </row>
    <row r="85" spans="1:7" ht="15">
      <c r="A85" s="136" t="s">
        <v>527</v>
      </c>
      <c r="B85" s="143" t="s">
        <v>528</v>
      </c>
      <c r="C85" s="157">
        <v>564</v>
      </c>
      <c r="D85" s="157">
        <v>577</v>
      </c>
      <c r="E85" s="157">
        <v>540</v>
      </c>
      <c r="F85" s="69">
        <v>0.957</v>
      </c>
      <c r="G85" s="69">
        <v>0.936</v>
      </c>
    </row>
    <row r="86" spans="1:7" ht="15">
      <c r="A86" s="136" t="s">
        <v>529</v>
      </c>
      <c r="B86" s="143" t="s">
        <v>530</v>
      </c>
      <c r="C86" s="157">
        <v>0</v>
      </c>
      <c r="D86" s="157">
        <v>0</v>
      </c>
      <c r="E86" s="157">
        <v>0</v>
      </c>
      <c r="F86" s="69" t="s">
        <v>20</v>
      </c>
      <c r="G86" s="69" t="s">
        <v>20</v>
      </c>
    </row>
    <row r="87" spans="1:7" ht="15">
      <c r="A87" s="136" t="s">
        <v>531</v>
      </c>
      <c r="B87" s="143" t="s">
        <v>532</v>
      </c>
      <c r="C87" s="157">
        <v>0</v>
      </c>
      <c r="D87" s="157">
        <v>0</v>
      </c>
      <c r="E87" s="157">
        <v>80</v>
      </c>
      <c r="F87" s="69" t="s">
        <v>20</v>
      </c>
      <c r="G87" s="69" t="s">
        <v>20</v>
      </c>
    </row>
    <row r="88" spans="1:7" ht="15">
      <c r="A88" s="136" t="s">
        <v>533</v>
      </c>
      <c r="B88" s="143" t="s">
        <v>534</v>
      </c>
      <c r="C88" s="157">
        <v>0</v>
      </c>
      <c r="D88" s="157">
        <v>0</v>
      </c>
      <c r="E88" s="157">
        <v>0</v>
      </c>
      <c r="F88" s="69" t="s">
        <v>20</v>
      </c>
      <c r="G88" s="69" t="s">
        <v>20</v>
      </c>
    </row>
    <row r="89" spans="1:7" ht="15">
      <c r="A89" s="136" t="s">
        <v>535</v>
      </c>
      <c r="B89" s="143" t="s">
        <v>536</v>
      </c>
      <c r="C89" s="157">
        <v>0</v>
      </c>
      <c r="D89" s="157">
        <v>0</v>
      </c>
      <c r="E89" s="157">
        <v>0</v>
      </c>
      <c r="F89" s="69" t="s">
        <v>20</v>
      </c>
      <c r="G89" s="69" t="s">
        <v>20</v>
      </c>
    </row>
    <row r="90" spans="1:7" ht="15">
      <c r="A90" s="136" t="s">
        <v>537</v>
      </c>
      <c r="B90" s="143" t="s">
        <v>538</v>
      </c>
      <c r="C90" s="157">
        <v>8</v>
      </c>
      <c r="D90" s="157">
        <v>24</v>
      </c>
      <c r="E90" s="157">
        <v>15</v>
      </c>
      <c r="F90" s="69">
        <v>1.875</v>
      </c>
      <c r="G90" s="69">
        <v>0.625</v>
      </c>
    </row>
    <row r="91" spans="1:7" ht="15">
      <c r="A91" s="136" t="s">
        <v>345</v>
      </c>
      <c r="B91" s="143" t="s">
        <v>346</v>
      </c>
      <c r="C91" s="157">
        <v>21445</v>
      </c>
      <c r="D91" s="157">
        <v>22378</v>
      </c>
      <c r="E91" s="157">
        <v>24522</v>
      </c>
      <c r="F91" s="69">
        <v>1.143</v>
      </c>
      <c r="G91" s="69">
        <v>1.096</v>
      </c>
    </row>
    <row r="92" spans="1:7" ht="15">
      <c r="A92" s="136" t="s">
        <v>539</v>
      </c>
      <c r="B92" s="143" t="s">
        <v>540</v>
      </c>
      <c r="C92" s="157">
        <v>2095</v>
      </c>
      <c r="D92" s="157">
        <v>2300</v>
      </c>
      <c r="E92" s="157">
        <v>2177</v>
      </c>
      <c r="F92" s="69">
        <v>1.039</v>
      </c>
      <c r="G92" s="69">
        <v>0.947</v>
      </c>
    </row>
    <row r="93" spans="1:7" ht="15">
      <c r="A93" s="136" t="s">
        <v>541</v>
      </c>
      <c r="B93" s="143" t="s">
        <v>542</v>
      </c>
      <c r="C93" s="157">
        <v>2839</v>
      </c>
      <c r="D93" s="157">
        <v>1235</v>
      </c>
      <c r="E93" s="157">
        <v>1536</v>
      </c>
      <c r="F93" s="69">
        <v>0.541</v>
      </c>
      <c r="G93" s="69">
        <v>1.244</v>
      </c>
    </row>
    <row r="94" spans="1:7" ht="15">
      <c r="A94" s="136" t="s">
        <v>543</v>
      </c>
      <c r="B94" s="143" t="s">
        <v>544</v>
      </c>
      <c r="C94" s="157">
        <v>10437</v>
      </c>
      <c r="D94" s="157">
        <v>11495</v>
      </c>
      <c r="E94" s="157">
        <v>14240</v>
      </c>
      <c r="F94" s="69">
        <v>1.364</v>
      </c>
      <c r="G94" s="69">
        <v>1.239</v>
      </c>
    </row>
    <row r="95" spans="1:7" ht="15">
      <c r="A95" s="136" t="s">
        <v>545</v>
      </c>
      <c r="B95" s="143" t="s">
        <v>546</v>
      </c>
      <c r="C95" s="157">
        <v>0</v>
      </c>
      <c r="D95" s="157">
        <v>0</v>
      </c>
      <c r="E95" s="157">
        <v>165</v>
      </c>
      <c r="F95" s="69" t="s">
        <v>20</v>
      </c>
      <c r="G95" s="69" t="s">
        <v>20</v>
      </c>
    </row>
    <row r="96" spans="1:7" ht="15">
      <c r="A96" s="136" t="s">
        <v>547</v>
      </c>
      <c r="B96" s="143" t="s">
        <v>548</v>
      </c>
      <c r="C96" s="157">
        <v>830</v>
      </c>
      <c r="D96" s="157">
        <v>1364</v>
      </c>
      <c r="E96" s="157">
        <v>751</v>
      </c>
      <c r="F96" s="69">
        <v>0.905</v>
      </c>
      <c r="G96" s="69">
        <v>0.551</v>
      </c>
    </row>
    <row r="97" spans="1:7" ht="15">
      <c r="A97" s="136" t="s">
        <v>549</v>
      </c>
      <c r="B97" s="143" t="s">
        <v>550</v>
      </c>
      <c r="C97" s="157">
        <v>1125</v>
      </c>
      <c r="D97" s="157">
        <v>2791</v>
      </c>
      <c r="E97" s="157">
        <v>2287</v>
      </c>
      <c r="F97" s="69">
        <v>2.033</v>
      </c>
      <c r="G97" s="69">
        <v>0.819</v>
      </c>
    </row>
    <row r="98" spans="1:7" ht="15">
      <c r="A98" s="136" t="s">
        <v>551</v>
      </c>
      <c r="B98" s="143" t="s">
        <v>552</v>
      </c>
      <c r="C98" s="157">
        <v>264</v>
      </c>
      <c r="D98" s="157">
        <v>145</v>
      </c>
      <c r="E98" s="157">
        <v>85</v>
      </c>
      <c r="F98" s="69">
        <v>0.322</v>
      </c>
      <c r="G98" s="69">
        <v>0.586</v>
      </c>
    </row>
    <row r="99" spans="1:7" ht="15">
      <c r="A99" s="136" t="s">
        <v>553</v>
      </c>
      <c r="B99" s="143" t="s">
        <v>554</v>
      </c>
      <c r="C99" s="157">
        <v>876</v>
      </c>
      <c r="D99" s="157">
        <v>642</v>
      </c>
      <c r="E99" s="157">
        <v>1238</v>
      </c>
      <c r="F99" s="69">
        <v>1.413</v>
      </c>
      <c r="G99" s="69">
        <v>1.928</v>
      </c>
    </row>
    <row r="100" spans="1:7" ht="15">
      <c r="A100" s="136" t="s">
        <v>555</v>
      </c>
      <c r="B100" s="143" t="s">
        <v>556</v>
      </c>
      <c r="C100" s="157">
        <v>469</v>
      </c>
      <c r="D100" s="157">
        <v>546</v>
      </c>
      <c r="E100" s="157">
        <v>436</v>
      </c>
      <c r="F100" s="69">
        <v>0.93</v>
      </c>
      <c r="G100" s="69">
        <v>0.799</v>
      </c>
    </row>
    <row r="101" spans="1:7" ht="15">
      <c r="A101" s="136" t="s">
        <v>557</v>
      </c>
      <c r="B101" s="143" t="s">
        <v>558</v>
      </c>
      <c r="C101" s="157">
        <v>0</v>
      </c>
      <c r="D101" s="157">
        <v>0</v>
      </c>
      <c r="E101" s="157">
        <v>1</v>
      </c>
      <c r="F101" s="69" t="s">
        <v>20</v>
      </c>
      <c r="G101" s="69" t="s">
        <v>20</v>
      </c>
    </row>
    <row r="102" spans="1:7" ht="15">
      <c r="A102" s="136" t="s">
        <v>559</v>
      </c>
      <c r="B102" s="143" t="s">
        <v>560</v>
      </c>
      <c r="C102" s="157">
        <v>1130</v>
      </c>
      <c r="D102" s="157">
        <v>948</v>
      </c>
      <c r="E102" s="157">
        <v>711</v>
      </c>
      <c r="F102" s="69">
        <v>0.629</v>
      </c>
      <c r="G102" s="69">
        <v>0.75</v>
      </c>
    </row>
    <row r="103" spans="1:7" ht="15">
      <c r="A103" s="136" t="s">
        <v>561</v>
      </c>
      <c r="B103" s="143" t="s">
        <v>562</v>
      </c>
      <c r="C103" s="157">
        <v>8</v>
      </c>
      <c r="D103" s="157">
        <v>8</v>
      </c>
      <c r="E103" s="157">
        <v>8</v>
      </c>
      <c r="F103" s="69">
        <v>1</v>
      </c>
      <c r="G103" s="69">
        <v>1</v>
      </c>
    </row>
    <row r="104" spans="1:7" ht="15">
      <c r="A104" s="136" t="s">
        <v>563</v>
      </c>
      <c r="B104" s="143" t="s">
        <v>564</v>
      </c>
      <c r="C104" s="157">
        <v>50</v>
      </c>
      <c r="D104" s="157">
        <v>7</v>
      </c>
      <c r="E104" s="157">
        <v>47</v>
      </c>
      <c r="F104" s="69">
        <v>0.94</v>
      </c>
      <c r="G104" s="69">
        <v>6.714</v>
      </c>
    </row>
    <row r="105" spans="1:7" ht="15">
      <c r="A105" s="136" t="s">
        <v>565</v>
      </c>
      <c r="B105" s="143" t="s">
        <v>566</v>
      </c>
      <c r="C105" s="157">
        <v>0</v>
      </c>
      <c r="D105" s="157">
        <v>0</v>
      </c>
      <c r="E105" s="157">
        <v>0</v>
      </c>
      <c r="F105" s="69" t="s">
        <v>20</v>
      </c>
      <c r="G105" s="69" t="s">
        <v>20</v>
      </c>
    </row>
    <row r="106" spans="1:7" ht="15">
      <c r="A106" s="136" t="s">
        <v>567</v>
      </c>
      <c r="B106" s="143" t="s">
        <v>568</v>
      </c>
      <c r="C106" s="157">
        <v>0</v>
      </c>
      <c r="D106" s="157">
        <v>0</v>
      </c>
      <c r="E106" s="157">
        <v>11</v>
      </c>
      <c r="F106" s="69" t="s">
        <v>20</v>
      </c>
      <c r="G106" s="69" t="s">
        <v>20</v>
      </c>
    </row>
    <row r="107" spans="1:7" ht="15">
      <c r="A107" s="136" t="s">
        <v>569</v>
      </c>
      <c r="B107" s="143" t="s">
        <v>570</v>
      </c>
      <c r="C107" s="157">
        <v>277</v>
      </c>
      <c r="D107" s="157">
        <v>681</v>
      </c>
      <c r="E107" s="157">
        <v>586</v>
      </c>
      <c r="F107" s="69">
        <v>2.116</v>
      </c>
      <c r="G107" s="69">
        <v>0.86</v>
      </c>
    </row>
    <row r="108" spans="1:7" ht="15">
      <c r="A108" s="136" t="s">
        <v>571</v>
      </c>
      <c r="B108" s="143" t="s">
        <v>572</v>
      </c>
      <c r="C108" s="157">
        <v>800</v>
      </c>
      <c r="D108" s="157">
        <v>0</v>
      </c>
      <c r="E108" s="157">
        <v>0</v>
      </c>
      <c r="F108" s="69">
        <v>0</v>
      </c>
      <c r="G108" s="69" t="s">
        <v>20</v>
      </c>
    </row>
    <row r="109" spans="1:7" ht="15">
      <c r="A109" s="136" t="s">
        <v>573</v>
      </c>
      <c r="B109" s="143" t="s">
        <v>574</v>
      </c>
      <c r="C109" s="157">
        <v>175</v>
      </c>
      <c r="D109" s="157">
        <v>168</v>
      </c>
      <c r="E109" s="157">
        <v>180</v>
      </c>
      <c r="F109" s="69">
        <v>1.029</v>
      </c>
      <c r="G109" s="69">
        <v>1.071</v>
      </c>
    </row>
    <row r="110" spans="1:7" ht="15">
      <c r="A110" s="136" t="s">
        <v>575</v>
      </c>
      <c r="B110" s="143" t="s">
        <v>576</v>
      </c>
      <c r="C110" s="157">
        <v>0</v>
      </c>
      <c r="D110" s="157">
        <v>0</v>
      </c>
      <c r="E110" s="157">
        <v>0</v>
      </c>
      <c r="F110" s="69" t="s">
        <v>20</v>
      </c>
      <c r="G110" s="69" t="s">
        <v>20</v>
      </c>
    </row>
    <row r="111" spans="1:7" ht="15">
      <c r="A111" s="136" t="s">
        <v>577</v>
      </c>
      <c r="B111" s="143" t="s">
        <v>578</v>
      </c>
      <c r="C111" s="157">
        <v>70</v>
      </c>
      <c r="D111" s="157">
        <v>48</v>
      </c>
      <c r="E111" s="157">
        <v>63</v>
      </c>
      <c r="F111" s="69">
        <v>0.9</v>
      </c>
      <c r="G111" s="69">
        <v>1.313</v>
      </c>
    </row>
    <row r="112" spans="1:7" ht="15">
      <c r="A112" s="136" t="s">
        <v>347</v>
      </c>
      <c r="B112" s="143" t="s">
        <v>348</v>
      </c>
      <c r="C112" s="157">
        <v>17241</v>
      </c>
      <c r="D112" s="157">
        <v>17337</v>
      </c>
      <c r="E112" s="157">
        <v>13531</v>
      </c>
      <c r="F112" s="69">
        <v>0.785</v>
      </c>
      <c r="G112" s="69">
        <v>0.78</v>
      </c>
    </row>
    <row r="113" spans="1:7" ht="15">
      <c r="A113" s="136" t="s">
        <v>579</v>
      </c>
      <c r="B113" s="143" t="s">
        <v>580</v>
      </c>
      <c r="C113" s="157">
        <v>938</v>
      </c>
      <c r="D113" s="157">
        <v>950</v>
      </c>
      <c r="E113" s="157">
        <v>958</v>
      </c>
      <c r="F113" s="69">
        <v>1.021</v>
      </c>
      <c r="G113" s="69">
        <v>1.008</v>
      </c>
    </row>
    <row r="114" spans="1:7" ht="15">
      <c r="A114" s="136" t="s">
        <v>581</v>
      </c>
      <c r="B114" s="143" t="s">
        <v>582</v>
      </c>
      <c r="C114" s="157">
        <v>765</v>
      </c>
      <c r="D114" s="157">
        <v>745</v>
      </c>
      <c r="E114" s="157">
        <v>775</v>
      </c>
      <c r="F114" s="69">
        <v>1.013</v>
      </c>
      <c r="G114" s="69">
        <v>1.04</v>
      </c>
    </row>
    <row r="115" spans="1:7" ht="15">
      <c r="A115" s="136" t="s">
        <v>583</v>
      </c>
      <c r="B115" s="143" t="s">
        <v>584</v>
      </c>
      <c r="C115" s="157">
        <v>445</v>
      </c>
      <c r="D115" s="157">
        <v>354</v>
      </c>
      <c r="E115" s="157">
        <v>248</v>
      </c>
      <c r="F115" s="69">
        <v>0.557</v>
      </c>
      <c r="G115" s="69">
        <v>0.701</v>
      </c>
    </row>
    <row r="116" spans="1:7" ht="15">
      <c r="A116" s="136" t="s">
        <v>585</v>
      </c>
      <c r="B116" s="143" t="s">
        <v>586</v>
      </c>
      <c r="C116" s="157">
        <v>6241</v>
      </c>
      <c r="D116" s="157">
        <v>6915</v>
      </c>
      <c r="E116" s="157">
        <v>3004</v>
      </c>
      <c r="F116" s="69">
        <v>0.481</v>
      </c>
      <c r="G116" s="69">
        <v>0.434</v>
      </c>
    </row>
    <row r="117" spans="1:7" ht="15">
      <c r="A117" s="136" t="s">
        <v>587</v>
      </c>
      <c r="B117" s="143" t="s">
        <v>588</v>
      </c>
      <c r="C117" s="157">
        <v>3446</v>
      </c>
      <c r="D117" s="157">
        <v>3055</v>
      </c>
      <c r="E117" s="157">
        <v>3134</v>
      </c>
      <c r="F117" s="69">
        <v>0.909</v>
      </c>
      <c r="G117" s="69">
        <v>1.026</v>
      </c>
    </row>
    <row r="118" spans="1:7" ht="15">
      <c r="A118" s="136" t="s">
        <v>589</v>
      </c>
      <c r="B118" s="143" t="s">
        <v>590</v>
      </c>
      <c r="C118" s="157">
        <v>3037</v>
      </c>
      <c r="D118" s="157">
        <v>2909</v>
      </c>
      <c r="E118" s="157">
        <v>2858</v>
      </c>
      <c r="F118" s="69">
        <v>0.941</v>
      </c>
      <c r="G118" s="69">
        <v>0.982</v>
      </c>
    </row>
    <row r="119" spans="1:7" ht="15">
      <c r="A119" s="136" t="s">
        <v>591</v>
      </c>
      <c r="B119" s="143" t="s">
        <v>592</v>
      </c>
      <c r="C119" s="157">
        <v>1771</v>
      </c>
      <c r="D119" s="157">
        <v>1671</v>
      </c>
      <c r="E119" s="157">
        <v>1769</v>
      </c>
      <c r="F119" s="69">
        <v>0.999</v>
      </c>
      <c r="G119" s="69">
        <v>1.059</v>
      </c>
    </row>
    <row r="120" spans="1:7" ht="15">
      <c r="A120" s="136" t="s">
        <v>593</v>
      </c>
      <c r="B120" s="143" t="s">
        <v>594</v>
      </c>
      <c r="C120" s="157">
        <v>254</v>
      </c>
      <c r="D120" s="157">
        <v>326</v>
      </c>
      <c r="E120" s="157">
        <v>131</v>
      </c>
      <c r="F120" s="69">
        <v>0.516</v>
      </c>
      <c r="G120" s="69">
        <v>0.402</v>
      </c>
    </row>
    <row r="121" spans="1:7" ht="15">
      <c r="A121" s="136" t="s">
        <v>595</v>
      </c>
      <c r="B121" s="143" t="s">
        <v>596</v>
      </c>
      <c r="C121" s="157">
        <v>0</v>
      </c>
      <c r="D121" s="157">
        <v>44</v>
      </c>
      <c r="E121" s="157">
        <v>42</v>
      </c>
      <c r="F121" s="69" t="s">
        <v>20</v>
      </c>
      <c r="G121" s="69">
        <v>0.955</v>
      </c>
    </row>
    <row r="122" spans="1:7" ht="15">
      <c r="A122" s="136" t="s">
        <v>597</v>
      </c>
      <c r="B122" s="143" t="s">
        <v>598</v>
      </c>
      <c r="C122" s="157">
        <v>292</v>
      </c>
      <c r="D122" s="157">
        <v>316</v>
      </c>
      <c r="E122" s="157">
        <v>311</v>
      </c>
      <c r="F122" s="69">
        <v>1.065</v>
      </c>
      <c r="G122" s="69">
        <v>0.984</v>
      </c>
    </row>
    <row r="123" spans="1:7" ht="15">
      <c r="A123" s="136" t="s">
        <v>599</v>
      </c>
      <c r="B123" s="143" t="s">
        <v>600</v>
      </c>
      <c r="C123" s="157">
        <v>0</v>
      </c>
      <c r="D123" s="157">
        <v>0</v>
      </c>
      <c r="E123" s="157">
        <v>295</v>
      </c>
      <c r="F123" s="69" t="s">
        <v>20</v>
      </c>
      <c r="G123" s="69" t="s">
        <v>20</v>
      </c>
    </row>
    <row r="124" spans="1:7" ht="15">
      <c r="A124" s="136" t="s">
        <v>601</v>
      </c>
      <c r="B124" s="143" t="s">
        <v>602</v>
      </c>
      <c r="C124" s="157">
        <v>45</v>
      </c>
      <c r="D124" s="157">
        <v>45</v>
      </c>
      <c r="E124" s="157">
        <v>0</v>
      </c>
      <c r="F124" s="69">
        <v>0</v>
      </c>
      <c r="G124" s="69">
        <v>0</v>
      </c>
    </row>
    <row r="125" spans="1:7" ht="15">
      <c r="A125" s="136" t="s">
        <v>603</v>
      </c>
      <c r="B125" s="143" t="s">
        <v>604</v>
      </c>
      <c r="C125" s="157">
        <v>0</v>
      </c>
      <c r="D125" s="157">
        <v>0</v>
      </c>
      <c r="E125" s="157">
        <v>0</v>
      </c>
      <c r="F125" s="69" t="s">
        <v>20</v>
      </c>
      <c r="G125" s="69" t="s">
        <v>20</v>
      </c>
    </row>
    <row r="126" spans="1:7" ht="15">
      <c r="A126" s="136" t="s">
        <v>605</v>
      </c>
      <c r="B126" s="143" t="s">
        <v>606</v>
      </c>
      <c r="C126" s="157">
        <v>7</v>
      </c>
      <c r="D126" s="157">
        <v>7</v>
      </c>
      <c r="E126" s="157">
        <v>6</v>
      </c>
      <c r="F126" s="69">
        <v>0.857</v>
      </c>
      <c r="G126" s="69">
        <v>0.857</v>
      </c>
    </row>
    <row r="127" spans="1:7" ht="15">
      <c r="A127" s="136" t="s">
        <v>349</v>
      </c>
      <c r="B127" s="143" t="s">
        <v>350</v>
      </c>
      <c r="C127" s="157">
        <v>2799</v>
      </c>
      <c r="D127" s="157">
        <v>809</v>
      </c>
      <c r="E127" s="157">
        <v>1408</v>
      </c>
      <c r="F127" s="69">
        <v>0.503</v>
      </c>
      <c r="G127" s="69">
        <v>1.74</v>
      </c>
    </row>
    <row r="128" spans="1:7" ht="15">
      <c r="A128" s="136" t="s">
        <v>607</v>
      </c>
      <c r="B128" s="143" t="s">
        <v>608</v>
      </c>
      <c r="C128" s="157">
        <v>451</v>
      </c>
      <c r="D128" s="157">
        <v>413</v>
      </c>
      <c r="E128" s="157">
        <v>336</v>
      </c>
      <c r="F128" s="69">
        <v>0.745</v>
      </c>
      <c r="G128" s="69">
        <v>0.814</v>
      </c>
    </row>
    <row r="129" spans="1:7" ht="15">
      <c r="A129" s="136" t="s">
        <v>609</v>
      </c>
      <c r="B129" s="143" t="s">
        <v>610</v>
      </c>
      <c r="C129" s="157">
        <v>0</v>
      </c>
      <c r="D129" s="157">
        <v>0</v>
      </c>
      <c r="E129" s="157">
        <v>0</v>
      </c>
      <c r="F129" s="69" t="s">
        <v>20</v>
      </c>
      <c r="G129" s="69" t="s">
        <v>20</v>
      </c>
    </row>
    <row r="130" spans="1:7" ht="15">
      <c r="A130" s="136" t="s">
        <v>611</v>
      </c>
      <c r="B130" s="143" t="s">
        <v>612</v>
      </c>
      <c r="C130" s="157">
        <v>2270</v>
      </c>
      <c r="D130" s="157">
        <v>396</v>
      </c>
      <c r="E130" s="157">
        <v>927</v>
      </c>
      <c r="F130" s="69">
        <v>0.408</v>
      </c>
      <c r="G130" s="69">
        <v>2.341</v>
      </c>
    </row>
    <row r="131" spans="1:7" ht="15">
      <c r="A131" s="136" t="s">
        <v>613</v>
      </c>
      <c r="B131" s="143" t="s">
        <v>614</v>
      </c>
      <c r="C131" s="157">
        <v>78</v>
      </c>
      <c r="D131" s="157">
        <v>0</v>
      </c>
      <c r="E131" s="157">
        <v>39</v>
      </c>
      <c r="F131" s="69">
        <v>0.5</v>
      </c>
      <c r="G131" s="69" t="s">
        <v>20</v>
      </c>
    </row>
    <row r="132" spans="1:7" ht="15">
      <c r="A132" s="136" t="s">
        <v>615</v>
      </c>
      <c r="B132" s="143" t="s">
        <v>616</v>
      </c>
      <c r="C132" s="157">
        <v>0</v>
      </c>
      <c r="D132" s="157">
        <v>0</v>
      </c>
      <c r="E132" s="157">
        <v>0</v>
      </c>
      <c r="F132" s="69" t="s">
        <v>20</v>
      </c>
      <c r="G132" s="69" t="s">
        <v>20</v>
      </c>
    </row>
    <row r="133" spans="1:7" ht="15">
      <c r="A133" s="136" t="s">
        <v>617</v>
      </c>
      <c r="B133" s="143" t="s">
        <v>618</v>
      </c>
      <c r="C133" s="157">
        <v>0</v>
      </c>
      <c r="D133" s="157">
        <v>0</v>
      </c>
      <c r="E133" s="157">
        <v>0</v>
      </c>
      <c r="F133" s="69" t="s">
        <v>20</v>
      </c>
      <c r="G133" s="69" t="s">
        <v>20</v>
      </c>
    </row>
    <row r="134" spans="1:7" ht="15">
      <c r="A134" s="136" t="s">
        <v>619</v>
      </c>
      <c r="B134" s="143" t="s">
        <v>620</v>
      </c>
      <c r="C134" s="157">
        <v>0</v>
      </c>
      <c r="D134" s="157">
        <v>0</v>
      </c>
      <c r="E134" s="157">
        <v>0</v>
      </c>
      <c r="F134" s="69" t="s">
        <v>20</v>
      </c>
      <c r="G134" s="69" t="s">
        <v>20</v>
      </c>
    </row>
    <row r="135" spans="1:7" ht="15">
      <c r="A135" s="136" t="s">
        <v>621</v>
      </c>
      <c r="B135" s="143" t="s">
        <v>622</v>
      </c>
      <c r="C135" s="157">
        <v>0</v>
      </c>
      <c r="D135" s="157">
        <v>0</v>
      </c>
      <c r="E135" s="157">
        <v>0</v>
      </c>
      <c r="F135" s="69" t="s">
        <v>20</v>
      </c>
      <c r="G135" s="69" t="s">
        <v>20</v>
      </c>
    </row>
    <row r="136" spans="1:7" ht="15">
      <c r="A136" s="136" t="s">
        <v>623</v>
      </c>
      <c r="B136" s="143" t="s">
        <v>624</v>
      </c>
      <c r="C136" s="157">
        <v>0</v>
      </c>
      <c r="D136" s="157">
        <v>0</v>
      </c>
      <c r="E136" s="157">
        <v>106</v>
      </c>
      <c r="F136" s="69" t="s">
        <v>20</v>
      </c>
      <c r="G136" s="69" t="s">
        <v>20</v>
      </c>
    </row>
    <row r="137" spans="1:7" ht="15">
      <c r="A137" s="136" t="s">
        <v>625</v>
      </c>
      <c r="B137" s="143" t="s">
        <v>626</v>
      </c>
      <c r="C137" s="157">
        <v>0</v>
      </c>
      <c r="D137" s="157">
        <v>0</v>
      </c>
      <c r="E137" s="157">
        <v>0</v>
      </c>
      <c r="F137" s="69" t="s">
        <v>20</v>
      </c>
      <c r="G137" s="69" t="s">
        <v>20</v>
      </c>
    </row>
    <row r="138" spans="1:7" ht="15">
      <c r="A138" s="136" t="s">
        <v>627</v>
      </c>
      <c r="B138" s="143" t="s">
        <v>628</v>
      </c>
      <c r="C138" s="157">
        <v>0</v>
      </c>
      <c r="D138" s="157">
        <v>0</v>
      </c>
      <c r="E138" s="157">
        <v>0</v>
      </c>
      <c r="F138" s="69" t="s">
        <v>20</v>
      </c>
      <c r="G138" s="69" t="s">
        <v>20</v>
      </c>
    </row>
    <row r="139" spans="1:7" ht="15">
      <c r="A139" s="136" t="s">
        <v>629</v>
      </c>
      <c r="B139" s="143" t="s">
        <v>630</v>
      </c>
      <c r="C139" s="157">
        <v>0</v>
      </c>
      <c r="D139" s="157">
        <v>0</v>
      </c>
      <c r="E139" s="157">
        <v>0</v>
      </c>
      <c r="F139" s="69" t="s">
        <v>20</v>
      </c>
      <c r="G139" s="69" t="s">
        <v>20</v>
      </c>
    </row>
    <row r="140" spans="1:7" ht="15">
      <c r="A140" s="136" t="s">
        <v>631</v>
      </c>
      <c r="B140" s="143" t="s">
        <v>632</v>
      </c>
      <c r="C140" s="157">
        <v>0</v>
      </c>
      <c r="D140" s="157">
        <v>0</v>
      </c>
      <c r="E140" s="157">
        <v>0</v>
      </c>
      <c r="F140" s="69" t="s">
        <v>20</v>
      </c>
      <c r="G140" s="69" t="s">
        <v>20</v>
      </c>
    </row>
    <row r="141" spans="1:7" ht="15">
      <c r="A141" s="136" t="s">
        <v>633</v>
      </c>
      <c r="B141" s="143" t="s">
        <v>634</v>
      </c>
      <c r="C141" s="157">
        <v>0</v>
      </c>
      <c r="D141" s="157">
        <v>0</v>
      </c>
      <c r="E141" s="157">
        <v>0</v>
      </c>
      <c r="F141" s="69" t="s">
        <v>20</v>
      </c>
      <c r="G141" s="69" t="s">
        <v>20</v>
      </c>
    </row>
    <row r="142" spans="1:7" ht="15">
      <c r="A142" s="136" t="s">
        <v>351</v>
      </c>
      <c r="B142" s="143" t="s">
        <v>352</v>
      </c>
      <c r="C142" s="157">
        <v>18981</v>
      </c>
      <c r="D142" s="157">
        <v>12553</v>
      </c>
      <c r="E142" s="157">
        <v>16930</v>
      </c>
      <c r="F142" s="69">
        <v>0.892</v>
      </c>
      <c r="G142" s="69">
        <v>1.349</v>
      </c>
    </row>
    <row r="143" spans="1:7" ht="15">
      <c r="A143" s="136" t="s">
        <v>635</v>
      </c>
      <c r="B143" s="143" t="s">
        <v>636</v>
      </c>
      <c r="C143" s="157">
        <v>6734</v>
      </c>
      <c r="D143" s="157">
        <v>5199</v>
      </c>
      <c r="E143" s="157">
        <v>5876</v>
      </c>
      <c r="F143" s="69">
        <v>0.873</v>
      </c>
      <c r="G143" s="69">
        <v>1.13</v>
      </c>
    </row>
    <row r="144" spans="1:7" ht="15">
      <c r="A144" s="136" t="s">
        <v>637</v>
      </c>
      <c r="B144" s="143" t="s">
        <v>638</v>
      </c>
      <c r="C144" s="157">
        <v>0</v>
      </c>
      <c r="D144" s="157">
        <v>0</v>
      </c>
      <c r="E144" s="157">
        <v>0</v>
      </c>
      <c r="F144" s="69" t="s">
        <v>20</v>
      </c>
      <c r="G144" s="69" t="s">
        <v>20</v>
      </c>
    </row>
    <row r="145" spans="1:7" ht="15">
      <c r="A145" s="136" t="s">
        <v>639</v>
      </c>
      <c r="B145" s="143" t="s">
        <v>640</v>
      </c>
      <c r="C145" s="157">
        <v>2889</v>
      </c>
      <c r="D145" s="157">
        <v>1104</v>
      </c>
      <c r="E145" s="157">
        <v>3020</v>
      </c>
      <c r="F145" s="69">
        <v>1.045</v>
      </c>
      <c r="G145" s="69">
        <v>2.736</v>
      </c>
    </row>
    <row r="146" spans="1:7" ht="15">
      <c r="A146" s="136" t="s">
        <v>641</v>
      </c>
      <c r="B146" s="143" t="s">
        <v>642</v>
      </c>
      <c r="C146" s="157">
        <v>9162</v>
      </c>
      <c r="D146" s="157">
        <v>5809</v>
      </c>
      <c r="E146" s="157">
        <v>7861</v>
      </c>
      <c r="F146" s="69">
        <v>0.858</v>
      </c>
      <c r="G146" s="69">
        <v>1.353</v>
      </c>
    </row>
    <row r="147" spans="1:7" ht="15">
      <c r="A147" s="136" t="s">
        <v>643</v>
      </c>
      <c r="B147" s="143" t="s">
        <v>644</v>
      </c>
      <c r="C147" s="157">
        <v>0</v>
      </c>
      <c r="D147" s="157">
        <v>0</v>
      </c>
      <c r="E147" s="157">
        <v>0</v>
      </c>
      <c r="F147" s="69" t="s">
        <v>20</v>
      </c>
      <c r="G147" s="69" t="s">
        <v>20</v>
      </c>
    </row>
    <row r="148" spans="1:7" ht="15">
      <c r="A148" s="136" t="s">
        <v>645</v>
      </c>
      <c r="B148" s="143" t="s">
        <v>646</v>
      </c>
      <c r="C148" s="157">
        <v>196</v>
      </c>
      <c r="D148" s="157">
        <v>441</v>
      </c>
      <c r="E148" s="157">
        <v>173</v>
      </c>
      <c r="F148" s="69">
        <v>0.883</v>
      </c>
      <c r="G148" s="69">
        <v>0.392</v>
      </c>
    </row>
    <row r="149" spans="1:7" ht="15">
      <c r="A149" s="136" t="s">
        <v>353</v>
      </c>
      <c r="B149" s="143" t="s">
        <v>354</v>
      </c>
      <c r="C149" s="157">
        <v>2594</v>
      </c>
      <c r="D149" s="157">
        <v>2426</v>
      </c>
      <c r="E149" s="157">
        <v>5042</v>
      </c>
      <c r="F149" s="69">
        <v>1.944</v>
      </c>
      <c r="G149" s="69">
        <v>2.078</v>
      </c>
    </row>
    <row r="150" spans="1:7" ht="15">
      <c r="A150" s="136" t="s">
        <v>647</v>
      </c>
      <c r="B150" s="143" t="s">
        <v>648</v>
      </c>
      <c r="C150" s="157">
        <v>902</v>
      </c>
      <c r="D150" s="157">
        <v>1151</v>
      </c>
      <c r="E150" s="157">
        <v>1959</v>
      </c>
      <c r="F150" s="69">
        <v>2.172</v>
      </c>
      <c r="G150" s="69">
        <v>1.702</v>
      </c>
    </row>
    <row r="151" spans="1:7" ht="15">
      <c r="A151" s="136" t="s">
        <v>649</v>
      </c>
      <c r="B151" s="143" t="s">
        <v>650</v>
      </c>
      <c r="C151" s="157">
        <v>196</v>
      </c>
      <c r="D151" s="157">
        <v>127</v>
      </c>
      <c r="E151" s="157">
        <v>726</v>
      </c>
      <c r="F151" s="69">
        <v>3.704</v>
      </c>
      <c r="G151" s="69">
        <v>5.717</v>
      </c>
    </row>
    <row r="152" spans="1:7" ht="15">
      <c r="A152" s="136" t="s">
        <v>651</v>
      </c>
      <c r="B152" s="143" t="s">
        <v>652</v>
      </c>
      <c r="C152" s="157">
        <v>480</v>
      </c>
      <c r="D152" s="157">
        <v>188</v>
      </c>
      <c r="E152" s="157">
        <v>677</v>
      </c>
      <c r="F152" s="69">
        <v>1.41</v>
      </c>
      <c r="G152" s="69">
        <v>3.601</v>
      </c>
    </row>
    <row r="153" spans="1:7" ht="15">
      <c r="A153" s="136" t="s">
        <v>653</v>
      </c>
      <c r="B153" s="143" t="s">
        <v>654</v>
      </c>
      <c r="C153" s="157">
        <v>1</v>
      </c>
      <c r="D153" s="157">
        <v>1</v>
      </c>
      <c r="E153" s="157">
        <v>0</v>
      </c>
      <c r="F153" s="69">
        <v>0</v>
      </c>
      <c r="G153" s="69">
        <v>0</v>
      </c>
    </row>
    <row r="154" spans="1:7" ht="15">
      <c r="A154" s="136" t="s">
        <v>655</v>
      </c>
      <c r="B154" s="143" t="s">
        <v>656</v>
      </c>
      <c r="C154" s="157">
        <v>1015</v>
      </c>
      <c r="D154" s="157">
        <v>959</v>
      </c>
      <c r="E154" s="157">
        <v>1680</v>
      </c>
      <c r="F154" s="69">
        <v>1.655</v>
      </c>
      <c r="G154" s="69">
        <v>1.752</v>
      </c>
    </row>
    <row r="155" spans="1:7" ht="15">
      <c r="A155" s="136" t="s">
        <v>657</v>
      </c>
      <c r="B155" s="143" t="s">
        <v>658</v>
      </c>
      <c r="C155" s="157">
        <v>0</v>
      </c>
      <c r="D155" s="157">
        <v>0</v>
      </c>
      <c r="E155" s="157">
        <v>0</v>
      </c>
      <c r="F155" s="69" t="s">
        <v>20</v>
      </c>
      <c r="G155" s="69" t="s">
        <v>20</v>
      </c>
    </row>
    <row r="156" spans="1:7" ht="15">
      <c r="A156" s="136" t="s">
        <v>659</v>
      </c>
      <c r="B156" s="143" t="s">
        <v>660</v>
      </c>
      <c r="C156" s="157">
        <v>0</v>
      </c>
      <c r="D156" s="157">
        <v>0</v>
      </c>
      <c r="E156" s="157">
        <v>0</v>
      </c>
      <c r="F156" s="69" t="s">
        <v>20</v>
      </c>
      <c r="G156" s="69" t="s">
        <v>20</v>
      </c>
    </row>
    <row r="157" spans="1:7" ht="15">
      <c r="A157" s="136" t="s">
        <v>661</v>
      </c>
      <c r="B157" s="143" t="s">
        <v>662</v>
      </c>
      <c r="C157" s="157">
        <v>0</v>
      </c>
      <c r="D157" s="157">
        <v>0</v>
      </c>
      <c r="E157" s="157">
        <v>0</v>
      </c>
      <c r="F157" s="69" t="s">
        <v>20</v>
      </c>
      <c r="G157" s="69" t="s">
        <v>20</v>
      </c>
    </row>
    <row r="158" spans="1:7" ht="15">
      <c r="A158" s="136" t="s">
        <v>355</v>
      </c>
      <c r="B158" s="143" t="s">
        <v>356</v>
      </c>
      <c r="C158" s="157">
        <v>794</v>
      </c>
      <c r="D158" s="157">
        <v>680</v>
      </c>
      <c r="E158" s="157">
        <v>934</v>
      </c>
      <c r="F158" s="69">
        <v>1.176</v>
      </c>
      <c r="G158" s="69">
        <v>1.374</v>
      </c>
    </row>
    <row r="159" spans="1:7" ht="15">
      <c r="A159" s="136" t="s">
        <v>663</v>
      </c>
      <c r="B159" s="143" t="s">
        <v>664</v>
      </c>
      <c r="C159" s="157">
        <v>711</v>
      </c>
      <c r="D159" s="157">
        <v>496</v>
      </c>
      <c r="E159" s="157">
        <v>932</v>
      </c>
      <c r="F159" s="69">
        <v>1.311</v>
      </c>
      <c r="G159" s="69">
        <v>1.879</v>
      </c>
    </row>
    <row r="160" spans="1:7" ht="15">
      <c r="A160" s="136" t="s">
        <v>665</v>
      </c>
      <c r="B160" s="143" t="s">
        <v>666</v>
      </c>
      <c r="C160" s="157">
        <v>0</v>
      </c>
      <c r="D160" s="157">
        <v>0</v>
      </c>
      <c r="E160" s="157">
        <v>0</v>
      </c>
      <c r="F160" s="69" t="s">
        <v>20</v>
      </c>
      <c r="G160" s="69" t="s">
        <v>20</v>
      </c>
    </row>
    <row r="161" spans="1:7" ht="15">
      <c r="A161" s="136" t="s">
        <v>667</v>
      </c>
      <c r="B161" s="143" t="s">
        <v>668</v>
      </c>
      <c r="C161" s="157">
        <v>0</v>
      </c>
      <c r="D161" s="157">
        <v>0</v>
      </c>
      <c r="E161" s="157">
        <v>0</v>
      </c>
      <c r="F161" s="69" t="s">
        <v>20</v>
      </c>
      <c r="G161" s="69" t="s">
        <v>20</v>
      </c>
    </row>
    <row r="162" spans="1:7" ht="15">
      <c r="A162" s="136" t="s">
        <v>669</v>
      </c>
      <c r="B162" s="143" t="s">
        <v>670</v>
      </c>
      <c r="C162" s="157">
        <v>0</v>
      </c>
      <c r="D162" s="157">
        <v>0</v>
      </c>
      <c r="E162" s="157">
        <v>0</v>
      </c>
      <c r="F162" s="69" t="s">
        <v>20</v>
      </c>
      <c r="G162" s="69" t="s">
        <v>20</v>
      </c>
    </row>
    <row r="163" spans="1:7" ht="15">
      <c r="A163" s="136" t="s">
        <v>671</v>
      </c>
      <c r="B163" s="143" t="s">
        <v>672</v>
      </c>
      <c r="C163" s="157">
        <v>83</v>
      </c>
      <c r="D163" s="157">
        <v>184</v>
      </c>
      <c r="E163" s="157">
        <v>2</v>
      </c>
      <c r="F163" s="69">
        <v>0.024</v>
      </c>
      <c r="G163" s="69">
        <v>0.011</v>
      </c>
    </row>
    <row r="164" spans="1:7" ht="15">
      <c r="A164" s="136" t="s">
        <v>357</v>
      </c>
      <c r="B164" s="143" t="s">
        <v>358</v>
      </c>
      <c r="C164" s="157">
        <v>3925</v>
      </c>
      <c r="D164" s="157">
        <v>4057</v>
      </c>
      <c r="E164" s="157">
        <v>470</v>
      </c>
      <c r="F164" s="69">
        <v>0.12</v>
      </c>
      <c r="G164" s="69">
        <v>0.116</v>
      </c>
    </row>
    <row r="165" spans="1:7" ht="15">
      <c r="A165" s="136" t="s">
        <v>673</v>
      </c>
      <c r="B165" s="143" t="s">
        <v>674</v>
      </c>
      <c r="C165" s="157">
        <v>0</v>
      </c>
      <c r="D165" s="157">
        <v>0</v>
      </c>
      <c r="E165" s="157">
        <v>0</v>
      </c>
      <c r="F165" s="69" t="s">
        <v>20</v>
      </c>
      <c r="G165" s="69" t="s">
        <v>20</v>
      </c>
    </row>
    <row r="166" spans="1:7" ht="15">
      <c r="A166" s="136" t="s">
        <v>675</v>
      </c>
      <c r="B166" s="143" t="s">
        <v>676</v>
      </c>
      <c r="C166" s="157">
        <v>0</v>
      </c>
      <c r="D166" s="157">
        <v>0</v>
      </c>
      <c r="E166" s="157">
        <v>0</v>
      </c>
      <c r="F166" s="69" t="s">
        <v>20</v>
      </c>
      <c r="G166" s="69" t="s">
        <v>20</v>
      </c>
    </row>
    <row r="167" spans="1:7" ht="15">
      <c r="A167" s="136" t="s">
        <v>677</v>
      </c>
      <c r="B167" s="143" t="s">
        <v>678</v>
      </c>
      <c r="C167" s="157">
        <v>0</v>
      </c>
      <c r="D167" s="157">
        <v>0</v>
      </c>
      <c r="E167" s="157">
        <v>0</v>
      </c>
      <c r="F167" s="69" t="s">
        <v>20</v>
      </c>
      <c r="G167" s="69" t="s">
        <v>20</v>
      </c>
    </row>
    <row r="168" spans="1:7" ht="15">
      <c r="A168" s="136" t="s">
        <v>679</v>
      </c>
      <c r="B168" s="143" t="s">
        <v>680</v>
      </c>
      <c r="C168" s="157">
        <v>0</v>
      </c>
      <c r="D168" s="157">
        <v>20</v>
      </c>
      <c r="E168" s="157">
        <v>0</v>
      </c>
      <c r="F168" s="69" t="s">
        <v>20</v>
      </c>
      <c r="G168" s="69">
        <v>0</v>
      </c>
    </row>
    <row r="169" spans="1:7" ht="15">
      <c r="A169" s="136" t="s">
        <v>681</v>
      </c>
      <c r="B169" s="143" t="s">
        <v>682</v>
      </c>
      <c r="C169" s="157">
        <v>3500</v>
      </c>
      <c r="D169" s="157">
        <v>3595</v>
      </c>
      <c r="E169" s="157">
        <v>15</v>
      </c>
      <c r="F169" s="69">
        <v>0.004</v>
      </c>
      <c r="G169" s="69">
        <v>0.004</v>
      </c>
    </row>
    <row r="170" spans="1:7" ht="15">
      <c r="A170" s="136" t="s">
        <v>683</v>
      </c>
      <c r="B170" s="143" t="s">
        <v>684</v>
      </c>
      <c r="C170" s="157">
        <v>425</v>
      </c>
      <c r="D170" s="157">
        <v>442</v>
      </c>
      <c r="E170" s="157">
        <v>455</v>
      </c>
      <c r="F170" s="69">
        <v>1.071</v>
      </c>
      <c r="G170" s="69">
        <v>1.029</v>
      </c>
    </row>
    <row r="171" spans="1:7" ht="15">
      <c r="A171" s="136" t="s">
        <v>685</v>
      </c>
      <c r="B171" s="143" t="s">
        <v>686</v>
      </c>
      <c r="C171" s="157">
        <v>0</v>
      </c>
      <c r="D171" s="157">
        <v>0</v>
      </c>
      <c r="E171" s="157">
        <v>0</v>
      </c>
      <c r="F171" s="69" t="s">
        <v>20</v>
      </c>
      <c r="G171" s="69" t="s">
        <v>20</v>
      </c>
    </row>
    <row r="172" spans="1:7" ht="15">
      <c r="A172" s="136" t="s">
        <v>359</v>
      </c>
      <c r="B172" s="143" t="s">
        <v>360</v>
      </c>
      <c r="C172" s="157">
        <v>1033</v>
      </c>
      <c r="D172" s="157">
        <v>760</v>
      </c>
      <c r="E172" s="157">
        <v>342</v>
      </c>
      <c r="F172" s="69">
        <v>0.331</v>
      </c>
      <c r="G172" s="69">
        <v>0.45</v>
      </c>
    </row>
    <row r="173" spans="1:7" ht="15">
      <c r="A173" s="136" t="s">
        <v>687</v>
      </c>
      <c r="B173" s="143" t="s">
        <v>688</v>
      </c>
      <c r="C173" s="157">
        <v>437</v>
      </c>
      <c r="D173" s="157">
        <v>733</v>
      </c>
      <c r="E173" s="157">
        <v>322</v>
      </c>
      <c r="F173" s="69">
        <v>0.737</v>
      </c>
      <c r="G173" s="69">
        <v>0.439</v>
      </c>
    </row>
    <row r="174" spans="1:7" ht="15">
      <c r="A174" s="136" t="s">
        <v>689</v>
      </c>
      <c r="B174" s="143" t="s">
        <v>690</v>
      </c>
      <c r="C174" s="157">
        <v>0</v>
      </c>
      <c r="D174" s="157">
        <v>0</v>
      </c>
      <c r="E174" s="157">
        <v>0</v>
      </c>
      <c r="F174" s="69" t="s">
        <v>20</v>
      </c>
      <c r="G174" s="69" t="s">
        <v>20</v>
      </c>
    </row>
    <row r="175" spans="1:7" ht="15">
      <c r="A175" s="136" t="s">
        <v>691</v>
      </c>
      <c r="B175" s="143" t="s">
        <v>692</v>
      </c>
      <c r="C175" s="157">
        <v>596</v>
      </c>
      <c r="D175" s="157">
        <v>27</v>
      </c>
      <c r="E175" s="157">
        <v>20</v>
      </c>
      <c r="F175" s="69">
        <v>0.034</v>
      </c>
      <c r="G175" s="69">
        <v>0.741</v>
      </c>
    </row>
    <row r="176" spans="1:7" ht="15">
      <c r="A176" s="136" t="s">
        <v>361</v>
      </c>
      <c r="B176" s="143" t="s">
        <v>362</v>
      </c>
      <c r="C176" s="157">
        <v>0</v>
      </c>
      <c r="D176" s="157">
        <v>0</v>
      </c>
      <c r="E176" s="157">
        <v>0</v>
      </c>
      <c r="F176" s="69" t="s">
        <v>20</v>
      </c>
      <c r="G176" s="69" t="s">
        <v>20</v>
      </c>
    </row>
    <row r="177" spans="1:7" ht="15">
      <c r="A177" s="136" t="s">
        <v>693</v>
      </c>
      <c r="B177" s="143" t="s">
        <v>694</v>
      </c>
      <c r="C177" s="157">
        <v>0</v>
      </c>
      <c r="D177" s="157">
        <v>0</v>
      </c>
      <c r="E177" s="157">
        <v>0</v>
      </c>
      <c r="F177" s="69" t="s">
        <v>20</v>
      </c>
      <c r="G177" s="69" t="s">
        <v>20</v>
      </c>
    </row>
    <row r="178" spans="1:7" ht="15">
      <c r="A178" s="136" t="s">
        <v>695</v>
      </c>
      <c r="B178" s="143" t="s">
        <v>696</v>
      </c>
      <c r="C178" s="157">
        <v>0</v>
      </c>
      <c r="D178" s="157">
        <v>0</v>
      </c>
      <c r="E178" s="157">
        <v>0</v>
      </c>
      <c r="F178" s="69" t="s">
        <v>20</v>
      </c>
      <c r="G178" s="69" t="s">
        <v>20</v>
      </c>
    </row>
    <row r="179" spans="1:7" ht="15">
      <c r="A179" s="136" t="s">
        <v>697</v>
      </c>
      <c r="B179" s="143" t="s">
        <v>698</v>
      </c>
      <c r="C179" s="157">
        <v>0</v>
      </c>
      <c r="D179" s="157">
        <v>0</v>
      </c>
      <c r="E179" s="157">
        <v>0</v>
      </c>
      <c r="F179" s="69" t="s">
        <v>20</v>
      </c>
      <c r="G179" s="69" t="s">
        <v>20</v>
      </c>
    </row>
    <row r="180" spans="1:7" ht="15">
      <c r="A180" s="136" t="s">
        <v>699</v>
      </c>
      <c r="B180" s="143" t="s">
        <v>700</v>
      </c>
      <c r="C180" s="157">
        <v>0</v>
      </c>
      <c r="D180" s="157">
        <v>0</v>
      </c>
      <c r="E180" s="157">
        <v>0</v>
      </c>
      <c r="F180" s="69" t="s">
        <v>20</v>
      </c>
      <c r="G180" s="69" t="s">
        <v>20</v>
      </c>
    </row>
    <row r="181" spans="1:7" ht="15">
      <c r="A181" s="136" t="s">
        <v>701</v>
      </c>
      <c r="B181" s="143" t="s">
        <v>702</v>
      </c>
      <c r="C181" s="157">
        <v>0</v>
      </c>
      <c r="D181" s="157">
        <v>0</v>
      </c>
      <c r="E181" s="157">
        <v>0</v>
      </c>
      <c r="F181" s="69" t="s">
        <v>20</v>
      </c>
      <c r="G181" s="69" t="s">
        <v>20</v>
      </c>
    </row>
    <row r="182" spans="1:7" ht="15">
      <c r="A182" s="136" t="s">
        <v>363</v>
      </c>
      <c r="B182" s="143" t="s">
        <v>222</v>
      </c>
      <c r="C182" s="157">
        <v>0</v>
      </c>
      <c r="D182" s="157">
        <v>0</v>
      </c>
      <c r="E182" s="157">
        <v>0</v>
      </c>
      <c r="F182" s="69" t="s">
        <v>20</v>
      </c>
      <c r="G182" s="69" t="s">
        <v>20</v>
      </c>
    </row>
    <row r="183" spans="1:7" ht="15">
      <c r="A183" s="136" t="s">
        <v>703</v>
      </c>
      <c r="B183" s="143" t="s">
        <v>122</v>
      </c>
      <c r="C183" s="157">
        <v>0</v>
      </c>
      <c r="D183" s="157">
        <v>0</v>
      </c>
      <c r="E183" s="157">
        <v>0</v>
      </c>
      <c r="F183" s="69" t="s">
        <v>20</v>
      </c>
      <c r="G183" s="69" t="s">
        <v>20</v>
      </c>
    </row>
    <row r="184" spans="1:7" ht="15">
      <c r="A184" s="136" t="s">
        <v>704</v>
      </c>
      <c r="B184" s="143" t="s">
        <v>130</v>
      </c>
      <c r="C184" s="157">
        <v>0</v>
      </c>
      <c r="D184" s="157">
        <v>0</v>
      </c>
      <c r="E184" s="157">
        <v>0</v>
      </c>
      <c r="F184" s="69" t="s">
        <v>20</v>
      </c>
      <c r="G184" s="69" t="s">
        <v>20</v>
      </c>
    </row>
    <row r="185" spans="1:7" ht="15">
      <c r="A185" s="136" t="s">
        <v>705</v>
      </c>
      <c r="B185" s="143" t="s">
        <v>134</v>
      </c>
      <c r="C185" s="157">
        <v>0</v>
      </c>
      <c r="D185" s="157">
        <v>0</v>
      </c>
      <c r="E185" s="157">
        <v>0</v>
      </c>
      <c r="F185" s="69" t="s">
        <v>20</v>
      </c>
      <c r="G185" s="69" t="s">
        <v>20</v>
      </c>
    </row>
    <row r="186" spans="1:7" ht="15">
      <c r="A186" s="136" t="s">
        <v>706</v>
      </c>
      <c r="B186" s="143" t="s">
        <v>138</v>
      </c>
      <c r="C186" s="157">
        <v>0</v>
      </c>
      <c r="D186" s="157">
        <v>0</v>
      </c>
      <c r="E186" s="157">
        <v>0</v>
      </c>
      <c r="F186" s="69" t="s">
        <v>20</v>
      </c>
      <c r="G186" s="69" t="s">
        <v>20</v>
      </c>
    </row>
    <row r="187" spans="1:7" ht="15">
      <c r="A187" s="136" t="s">
        <v>707</v>
      </c>
      <c r="B187" s="143" t="s">
        <v>140</v>
      </c>
      <c r="C187" s="157">
        <v>0</v>
      </c>
      <c r="D187" s="157">
        <v>0</v>
      </c>
      <c r="E187" s="157">
        <v>0</v>
      </c>
      <c r="F187" s="69" t="s">
        <v>20</v>
      </c>
      <c r="G187" s="69" t="s">
        <v>20</v>
      </c>
    </row>
    <row r="188" spans="1:7" ht="15">
      <c r="A188" s="136" t="s">
        <v>708</v>
      </c>
      <c r="B188" s="143" t="s">
        <v>648</v>
      </c>
      <c r="C188" s="157">
        <v>0</v>
      </c>
      <c r="D188" s="157">
        <v>0</v>
      </c>
      <c r="E188" s="157">
        <v>0</v>
      </c>
      <c r="F188" s="69" t="s">
        <v>20</v>
      </c>
      <c r="G188" s="69" t="s">
        <v>20</v>
      </c>
    </row>
    <row r="189" spans="1:7" ht="15">
      <c r="A189" s="136" t="s">
        <v>709</v>
      </c>
      <c r="B189" s="143" t="s">
        <v>146</v>
      </c>
      <c r="C189" s="157">
        <v>0</v>
      </c>
      <c r="D189" s="157">
        <v>0</v>
      </c>
      <c r="E189" s="157">
        <v>0</v>
      </c>
      <c r="F189" s="69" t="s">
        <v>20</v>
      </c>
      <c r="G189" s="69" t="s">
        <v>20</v>
      </c>
    </row>
    <row r="190" spans="1:7" ht="15">
      <c r="A190" s="136" t="s">
        <v>710</v>
      </c>
      <c r="B190" s="143" t="s">
        <v>156</v>
      </c>
      <c r="C190" s="157">
        <v>0</v>
      </c>
      <c r="D190" s="157">
        <v>0</v>
      </c>
      <c r="E190" s="157">
        <v>0</v>
      </c>
      <c r="F190" s="69" t="s">
        <v>20</v>
      </c>
      <c r="G190" s="69" t="s">
        <v>20</v>
      </c>
    </row>
    <row r="191" spans="1:7" ht="15">
      <c r="A191" s="136" t="s">
        <v>711</v>
      </c>
      <c r="B191" s="143" t="s">
        <v>375</v>
      </c>
      <c r="C191" s="157">
        <v>0</v>
      </c>
      <c r="D191" s="157">
        <v>0</v>
      </c>
      <c r="E191" s="157">
        <v>0</v>
      </c>
      <c r="F191" s="69" t="s">
        <v>20</v>
      </c>
      <c r="G191" s="69" t="s">
        <v>20</v>
      </c>
    </row>
    <row r="192" spans="1:7" ht="15">
      <c r="A192" s="136" t="s">
        <v>364</v>
      </c>
      <c r="B192" s="143" t="s">
        <v>365</v>
      </c>
      <c r="C192" s="157">
        <v>425</v>
      </c>
      <c r="D192" s="157">
        <v>367</v>
      </c>
      <c r="E192" s="157">
        <v>393</v>
      </c>
      <c r="F192" s="69">
        <v>0.925</v>
      </c>
      <c r="G192" s="69">
        <v>1.071</v>
      </c>
    </row>
    <row r="193" spans="1:7" ht="15">
      <c r="A193" s="136" t="s">
        <v>712</v>
      </c>
      <c r="B193" s="143" t="s">
        <v>713</v>
      </c>
      <c r="C193" s="157">
        <v>425</v>
      </c>
      <c r="D193" s="157">
        <v>367</v>
      </c>
      <c r="E193" s="157">
        <v>393</v>
      </c>
      <c r="F193" s="69">
        <v>0.925</v>
      </c>
      <c r="G193" s="69">
        <v>1.071</v>
      </c>
    </row>
    <row r="194" spans="1:7" ht="15">
      <c r="A194" s="136" t="s">
        <v>714</v>
      </c>
      <c r="B194" s="143" t="s">
        <v>715</v>
      </c>
      <c r="C194" s="157">
        <v>0</v>
      </c>
      <c r="D194" s="157">
        <v>0</v>
      </c>
      <c r="E194" s="157">
        <v>0</v>
      </c>
      <c r="F194" s="69" t="s">
        <v>20</v>
      </c>
      <c r="G194" s="69" t="s">
        <v>20</v>
      </c>
    </row>
    <row r="195" spans="1:7" ht="15">
      <c r="A195" s="136" t="s">
        <v>716</v>
      </c>
      <c r="B195" s="143" t="s">
        <v>717</v>
      </c>
      <c r="C195" s="157">
        <v>0</v>
      </c>
      <c r="D195" s="157">
        <v>0</v>
      </c>
      <c r="E195" s="157">
        <v>0</v>
      </c>
      <c r="F195" s="69" t="s">
        <v>20</v>
      </c>
      <c r="G195" s="69" t="s">
        <v>20</v>
      </c>
    </row>
    <row r="196" spans="1:7" ht="15">
      <c r="A196" s="136" t="s">
        <v>366</v>
      </c>
      <c r="B196" s="143" t="s">
        <v>367</v>
      </c>
      <c r="C196" s="157">
        <v>5759</v>
      </c>
      <c r="D196" s="157">
        <v>9297</v>
      </c>
      <c r="E196" s="157">
        <v>6333</v>
      </c>
      <c r="F196" s="69">
        <v>1.1</v>
      </c>
      <c r="G196" s="69">
        <v>0.681</v>
      </c>
    </row>
    <row r="197" spans="1:7" ht="15">
      <c r="A197" s="136" t="s">
        <v>718</v>
      </c>
      <c r="B197" s="143" t="s">
        <v>719</v>
      </c>
      <c r="C197" s="157">
        <v>916</v>
      </c>
      <c r="D197" s="157">
        <v>4808</v>
      </c>
      <c r="E197" s="157">
        <v>1895</v>
      </c>
      <c r="F197" s="69">
        <v>2.069</v>
      </c>
      <c r="G197" s="69">
        <v>0.394</v>
      </c>
    </row>
    <row r="198" spans="1:7" ht="15">
      <c r="A198" s="136" t="s">
        <v>720</v>
      </c>
      <c r="B198" s="143" t="s">
        <v>721</v>
      </c>
      <c r="C198" s="157">
        <v>4843</v>
      </c>
      <c r="D198" s="157">
        <v>4489</v>
      </c>
      <c r="E198" s="157">
        <v>4438</v>
      </c>
      <c r="F198" s="69">
        <v>0.916</v>
      </c>
      <c r="G198" s="69">
        <v>0.989</v>
      </c>
    </row>
    <row r="199" spans="1:7" ht="15">
      <c r="A199" s="136" t="s">
        <v>722</v>
      </c>
      <c r="B199" s="143" t="s">
        <v>723</v>
      </c>
      <c r="C199" s="157">
        <v>0</v>
      </c>
      <c r="D199" s="157">
        <v>0</v>
      </c>
      <c r="E199" s="157">
        <v>0</v>
      </c>
      <c r="F199" s="69" t="s">
        <v>20</v>
      </c>
      <c r="G199" s="69" t="s">
        <v>20</v>
      </c>
    </row>
    <row r="200" spans="1:7" ht="15">
      <c r="A200" s="136" t="s">
        <v>368</v>
      </c>
      <c r="B200" s="143" t="s">
        <v>369</v>
      </c>
      <c r="C200" s="157">
        <v>0</v>
      </c>
      <c r="D200" s="157">
        <v>0</v>
      </c>
      <c r="E200" s="157">
        <v>0</v>
      </c>
      <c r="F200" s="69" t="s">
        <v>20</v>
      </c>
      <c r="G200" s="69" t="s">
        <v>20</v>
      </c>
    </row>
    <row r="201" spans="1:7" ht="15">
      <c r="A201" s="136" t="s">
        <v>724</v>
      </c>
      <c r="B201" s="143" t="s">
        <v>725</v>
      </c>
      <c r="C201" s="157">
        <v>0</v>
      </c>
      <c r="D201" s="157">
        <v>0</v>
      </c>
      <c r="E201" s="157">
        <v>0</v>
      </c>
      <c r="F201" s="69" t="s">
        <v>20</v>
      </c>
      <c r="G201" s="69" t="s">
        <v>20</v>
      </c>
    </row>
    <row r="202" spans="1:7" ht="15">
      <c r="A202" s="136" t="s">
        <v>726</v>
      </c>
      <c r="B202" s="143" t="s">
        <v>727</v>
      </c>
      <c r="C202" s="157">
        <v>0</v>
      </c>
      <c r="D202" s="157">
        <v>0</v>
      </c>
      <c r="E202" s="157">
        <v>0</v>
      </c>
      <c r="F202" s="69" t="s">
        <v>20</v>
      </c>
      <c r="G202" s="69" t="s">
        <v>20</v>
      </c>
    </row>
    <row r="203" spans="1:7" ht="15">
      <c r="A203" s="136" t="s">
        <v>728</v>
      </c>
      <c r="B203" s="143" t="s">
        <v>729</v>
      </c>
      <c r="C203" s="157">
        <v>0</v>
      </c>
      <c r="D203" s="157">
        <v>0</v>
      </c>
      <c r="E203" s="157">
        <v>0</v>
      </c>
      <c r="F203" s="69" t="s">
        <v>20</v>
      </c>
      <c r="G203" s="69" t="s">
        <v>20</v>
      </c>
    </row>
    <row r="204" spans="1:7" ht="15">
      <c r="A204" s="136" t="s">
        <v>730</v>
      </c>
      <c r="B204" s="143" t="s">
        <v>731</v>
      </c>
      <c r="C204" s="157">
        <v>0</v>
      </c>
      <c r="D204" s="157">
        <v>0</v>
      </c>
      <c r="E204" s="157">
        <v>0</v>
      </c>
      <c r="F204" s="69" t="s">
        <v>20</v>
      </c>
      <c r="G204" s="69" t="s">
        <v>20</v>
      </c>
    </row>
    <row r="205" spans="1:7" ht="15">
      <c r="A205" s="136" t="s">
        <v>370</v>
      </c>
      <c r="B205" s="143" t="s">
        <v>371</v>
      </c>
      <c r="C205" s="157">
        <v>1344</v>
      </c>
      <c r="D205" s="157">
        <v>1234</v>
      </c>
      <c r="E205" s="157">
        <v>1640</v>
      </c>
      <c r="F205" s="69">
        <v>1.22</v>
      </c>
      <c r="G205" s="69">
        <v>1.329</v>
      </c>
    </row>
    <row r="206" spans="1:7" ht="15">
      <c r="A206" s="136" t="s">
        <v>732</v>
      </c>
      <c r="B206" s="143" t="s">
        <v>733</v>
      </c>
      <c r="C206" s="157">
        <v>806</v>
      </c>
      <c r="D206" s="157">
        <v>766</v>
      </c>
      <c r="E206" s="157">
        <v>765</v>
      </c>
      <c r="F206" s="69">
        <v>0.949</v>
      </c>
      <c r="G206" s="69">
        <v>0.999</v>
      </c>
    </row>
    <row r="207" spans="1:7" ht="15">
      <c r="A207" s="136" t="s">
        <v>734</v>
      </c>
      <c r="B207" s="143" t="s">
        <v>735</v>
      </c>
      <c r="C207" s="157">
        <v>538</v>
      </c>
      <c r="D207" s="157">
        <v>448</v>
      </c>
      <c r="E207" s="157">
        <v>825</v>
      </c>
      <c r="F207" s="69">
        <v>1.533</v>
      </c>
      <c r="G207" s="69">
        <v>1.842</v>
      </c>
    </row>
    <row r="208" spans="1:7" ht="15">
      <c r="A208" s="136" t="s">
        <v>736</v>
      </c>
      <c r="B208" s="143" t="s">
        <v>737</v>
      </c>
      <c r="C208" s="157">
        <v>0</v>
      </c>
      <c r="D208" s="157">
        <v>0</v>
      </c>
      <c r="E208" s="157">
        <v>50</v>
      </c>
      <c r="F208" s="69" t="s">
        <v>20</v>
      </c>
      <c r="G208" s="69" t="s">
        <v>20</v>
      </c>
    </row>
    <row r="209" spans="1:7" ht="15">
      <c r="A209" s="136" t="s">
        <v>738</v>
      </c>
      <c r="B209" s="143" t="s">
        <v>739</v>
      </c>
      <c r="C209" s="157">
        <v>0</v>
      </c>
      <c r="D209" s="157">
        <v>0</v>
      </c>
      <c r="E209" s="157">
        <v>0</v>
      </c>
      <c r="F209" s="69" t="s">
        <v>20</v>
      </c>
      <c r="G209" s="69" t="s">
        <v>20</v>
      </c>
    </row>
    <row r="210" spans="1:7" ht="15">
      <c r="A210" s="136" t="s">
        <v>740</v>
      </c>
      <c r="B210" s="143" t="s">
        <v>741</v>
      </c>
      <c r="C210" s="157">
        <v>0</v>
      </c>
      <c r="D210" s="157">
        <v>0</v>
      </c>
      <c r="E210" s="157">
        <v>0</v>
      </c>
      <c r="F210" s="69" t="s">
        <v>20</v>
      </c>
      <c r="G210" s="69" t="s">
        <v>20</v>
      </c>
    </row>
    <row r="211" spans="1:7" ht="15">
      <c r="A211" s="136" t="s">
        <v>742</v>
      </c>
      <c r="B211" s="143" t="s">
        <v>743</v>
      </c>
      <c r="C211" s="157">
        <v>0</v>
      </c>
      <c r="D211" s="157">
        <v>20</v>
      </c>
      <c r="E211" s="157">
        <v>0</v>
      </c>
      <c r="F211" s="69" t="s">
        <v>20</v>
      </c>
      <c r="G211" s="69">
        <v>0</v>
      </c>
    </row>
    <row r="212" spans="1:7" ht="15">
      <c r="A212" s="136" t="s">
        <v>744</v>
      </c>
      <c r="B212" s="143" t="s">
        <v>745</v>
      </c>
      <c r="C212" s="157">
        <v>0</v>
      </c>
      <c r="D212" s="157">
        <v>0</v>
      </c>
      <c r="E212" s="157">
        <v>0</v>
      </c>
      <c r="F212" s="69" t="s">
        <v>20</v>
      </c>
      <c r="G212" s="69" t="s">
        <v>20</v>
      </c>
    </row>
    <row r="213" spans="1:7" ht="15">
      <c r="A213" s="136" t="s">
        <v>372</v>
      </c>
      <c r="B213" s="143" t="s">
        <v>373</v>
      </c>
      <c r="C213" s="157">
        <v>0</v>
      </c>
      <c r="D213" s="157">
        <v>0</v>
      </c>
      <c r="E213" s="157">
        <v>1600</v>
      </c>
      <c r="F213" s="69" t="s">
        <v>20</v>
      </c>
      <c r="G213" s="69" t="s">
        <v>20</v>
      </c>
    </row>
    <row r="214" spans="1:7" ht="15">
      <c r="A214" s="136" t="s">
        <v>374</v>
      </c>
      <c r="B214" s="143" t="s">
        <v>375</v>
      </c>
      <c r="C214" s="157">
        <v>4500</v>
      </c>
      <c r="D214" s="157">
        <v>0</v>
      </c>
      <c r="E214" s="157">
        <v>6954</v>
      </c>
      <c r="F214" s="69">
        <v>1.545</v>
      </c>
      <c r="G214" s="69" t="s">
        <v>20</v>
      </c>
    </row>
    <row r="215" spans="1:7" ht="15">
      <c r="A215" s="136" t="s">
        <v>746</v>
      </c>
      <c r="B215" s="143" t="s">
        <v>747</v>
      </c>
      <c r="C215" s="157">
        <v>4500</v>
      </c>
      <c r="D215" s="157">
        <v>0</v>
      </c>
      <c r="E215" s="157">
        <v>6954</v>
      </c>
      <c r="F215" s="69">
        <v>1.545</v>
      </c>
      <c r="G215" s="69" t="s">
        <v>20</v>
      </c>
    </row>
    <row r="216" spans="1:7" ht="15">
      <c r="A216" s="136" t="s">
        <v>748</v>
      </c>
      <c r="B216" s="143" t="s">
        <v>375</v>
      </c>
      <c r="C216" s="157">
        <v>0</v>
      </c>
      <c r="D216" s="157">
        <v>0</v>
      </c>
      <c r="E216" s="157">
        <v>0</v>
      </c>
      <c r="F216" s="69" t="s">
        <v>20</v>
      </c>
      <c r="G216" s="69" t="s">
        <v>20</v>
      </c>
    </row>
    <row r="217" spans="1:7" ht="15">
      <c r="A217" s="136" t="s">
        <v>376</v>
      </c>
      <c r="B217" s="143" t="s">
        <v>377</v>
      </c>
      <c r="C217" s="157">
        <v>1229</v>
      </c>
      <c r="D217" s="157">
        <v>1229</v>
      </c>
      <c r="E217" s="157">
        <v>1614</v>
      </c>
      <c r="F217" s="69">
        <v>1.313</v>
      </c>
      <c r="G217" s="69">
        <v>1.313</v>
      </c>
    </row>
    <row r="218" spans="1:7" ht="15">
      <c r="A218" s="136" t="s">
        <v>749</v>
      </c>
      <c r="B218" s="143" t="s">
        <v>750</v>
      </c>
      <c r="C218" s="157">
        <v>1229</v>
      </c>
      <c r="D218" s="157">
        <v>1229</v>
      </c>
      <c r="E218" s="157">
        <v>1614</v>
      </c>
      <c r="F218" s="69">
        <v>1.313</v>
      </c>
      <c r="G218" s="69">
        <v>1.313</v>
      </c>
    </row>
    <row r="219" spans="1:7" ht="15">
      <c r="A219" s="136" t="s">
        <v>378</v>
      </c>
      <c r="B219" s="143" t="s">
        <v>379</v>
      </c>
      <c r="C219" s="157">
        <v>0</v>
      </c>
      <c r="D219" s="157">
        <v>0</v>
      </c>
      <c r="E219" s="157">
        <v>0</v>
      </c>
      <c r="F219" s="69" t="s">
        <v>20</v>
      </c>
      <c r="G219" s="69" t="s">
        <v>20</v>
      </c>
    </row>
    <row r="220" spans="1:7" ht="15">
      <c r="A220" s="136" t="s">
        <v>751</v>
      </c>
      <c r="B220" s="143" t="s">
        <v>752</v>
      </c>
      <c r="C220" s="157">
        <v>0</v>
      </c>
      <c r="D220" s="157">
        <v>0</v>
      </c>
      <c r="E220" s="157">
        <v>0</v>
      </c>
      <c r="F220" s="69" t="s">
        <v>20</v>
      </c>
      <c r="G220" s="69" t="s">
        <v>20</v>
      </c>
    </row>
    <row r="221" spans="1:7" ht="15">
      <c r="A221" s="136"/>
      <c r="B221" s="143"/>
      <c r="C221" s="157"/>
      <c r="D221" s="157"/>
      <c r="E221" s="157"/>
      <c r="F221" s="69"/>
      <c r="G221" s="69"/>
    </row>
    <row r="222" spans="1:7" ht="15">
      <c r="A222" s="44"/>
      <c r="B222" s="158" t="s">
        <v>272</v>
      </c>
      <c r="C222" s="157">
        <v>147392</v>
      </c>
      <c r="D222" s="157">
        <v>137085</v>
      </c>
      <c r="E222" s="157">
        <v>150915</v>
      </c>
      <c r="F222" s="69">
        <v>1.024</v>
      </c>
      <c r="G222" s="69">
        <v>1.101</v>
      </c>
    </row>
  </sheetData>
  <sheetProtection/>
  <mergeCells count="6">
    <mergeCell ref="A1:G1"/>
    <mergeCell ref="F2:G2"/>
    <mergeCell ref="A3:B3"/>
    <mergeCell ref="E3:G3"/>
    <mergeCell ref="C3:C4"/>
    <mergeCell ref="D3:D4"/>
  </mergeCells>
  <conditionalFormatting sqref="A1:A65536">
    <cfRule type="expression" priority="2" dxfId="0" stopIfTrue="1">
      <formula>AND(COUNTIF($A$1:$A$65536,A1)&gt;1,NOT(ISBLANK(A1)))</formula>
    </cfRule>
  </conditionalFormatting>
  <printOptions horizontalCentered="1"/>
  <pageMargins left="0.7900000000000001" right="0.7900000000000001" top="1.06" bottom="0.98" header="0.51" footer="0.51"/>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129"/>
  <sheetViews>
    <sheetView zoomScaleSheetLayoutView="100" workbookViewId="0" topLeftCell="A1">
      <selection activeCell="K14" sqref="K14"/>
    </sheetView>
  </sheetViews>
  <sheetFormatPr defaultColWidth="9.00390625" defaultRowHeight="14.25"/>
  <cols>
    <col min="2" max="2" width="40.00390625" style="0" customWidth="1"/>
  </cols>
  <sheetData>
    <row r="1" spans="1:7" ht="23.25">
      <c r="A1" s="124" t="s">
        <v>753</v>
      </c>
      <c r="B1" s="124"/>
      <c r="C1" s="124"/>
      <c r="D1" s="124"/>
      <c r="E1" s="124"/>
      <c r="F1" s="124"/>
      <c r="G1" s="124"/>
    </row>
    <row r="2" spans="1:7" ht="15">
      <c r="A2" s="125"/>
      <c r="B2" s="126"/>
      <c r="C2" s="126"/>
      <c r="D2" s="126"/>
      <c r="E2" s="126"/>
      <c r="F2" s="127" t="s">
        <v>754</v>
      </c>
      <c r="G2" s="127"/>
    </row>
    <row r="3" spans="1:7" ht="15">
      <c r="A3" s="128" t="s">
        <v>5</v>
      </c>
      <c r="B3" s="129"/>
      <c r="C3" s="33" t="s">
        <v>6</v>
      </c>
      <c r="D3" s="130" t="s">
        <v>326</v>
      </c>
      <c r="E3" s="131" t="s">
        <v>327</v>
      </c>
      <c r="F3" s="132"/>
      <c r="G3" s="133"/>
    </row>
    <row r="4" spans="1:7" ht="42">
      <c r="A4" s="32" t="s">
        <v>4</v>
      </c>
      <c r="B4" s="91" t="s">
        <v>274</v>
      </c>
      <c r="C4" s="134"/>
      <c r="D4" s="134"/>
      <c r="E4" s="51" t="s">
        <v>328</v>
      </c>
      <c r="F4" s="135" t="s">
        <v>329</v>
      </c>
      <c r="G4" s="135" t="s">
        <v>330</v>
      </c>
    </row>
    <row r="5" spans="1:7" ht="15">
      <c r="A5" s="136" t="s">
        <v>755</v>
      </c>
      <c r="B5" s="137" t="s">
        <v>756</v>
      </c>
      <c r="C5" s="138">
        <v>707</v>
      </c>
      <c r="D5" s="139">
        <v>692</v>
      </c>
      <c r="E5" s="139">
        <v>655</v>
      </c>
      <c r="F5" s="69">
        <f>_xlfn.IFERROR($E5/#REF!,"")</f>
      </c>
      <c r="G5" s="69">
        <f aca="true" t="shared" si="0" ref="G5:G7">_xlfn.IFERROR($E5/D5,"")</f>
        <v>0.947</v>
      </c>
    </row>
    <row r="6" spans="1:7" ht="15">
      <c r="A6" s="136" t="s">
        <v>757</v>
      </c>
      <c r="B6" s="137" t="s">
        <v>758</v>
      </c>
      <c r="C6" s="29"/>
      <c r="D6" s="140">
        <v>62</v>
      </c>
      <c r="E6" s="140">
        <v>123</v>
      </c>
      <c r="F6" s="69">
        <f>_xlfn.IFERROR($E6/C5,"")</f>
        <v>0.174</v>
      </c>
      <c r="G6" s="69">
        <f t="shared" si="0"/>
        <v>1.984</v>
      </c>
    </row>
    <row r="7" spans="1:7" ht="15">
      <c r="A7" s="136" t="s">
        <v>759</v>
      </c>
      <c r="B7" s="141" t="s">
        <v>760</v>
      </c>
      <c r="C7" s="138"/>
      <c r="D7" s="139"/>
      <c r="E7" s="139"/>
      <c r="F7" s="69">
        <f aca="true" t="shared" si="1" ref="F7:F48">_xlfn.IFERROR($E7/C7,"")</f>
      </c>
      <c r="G7" s="69">
        <f t="shared" si="0"/>
      </c>
    </row>
    <row r="8" spans="1:7" ht="15">
      <c r="A8" s="136" t="s">
        <v>761</v>
      </c>
      <c r="B8" s="141" t="s">
        <v>762</v>
      </c>
      <c r="C8" s="142"/>
      <c r="D8" s="138">
        <v>13</v>
      </c>
      <c r="E8" s="139">
        <v>15</v>
      </c>
      <c r="F8" s="69">
        <f>_xlfn.IFERROR(#REF!/D8,"")</f>
      </c>
      <c r="G8" s="69">
        <f>_xlfn.IFERROR(#REF!/E8,"")</f>
      </c>
    </row>
    <row r="9" spans="1:7" ht="15">
      <c r="A9" s="136" t="s">
        <v>763</v>
      </c>
      <c r="B9" s="141" t="s">
        <v>764</v>
      </c>
      <c r="C9" s="138"/>
      <c r="D9" s="139"/>
      <c r="E9" s="139"/>
      <c r="F9" s="69">
        <f t="shared" si="1"/>
      </c>
      <c r="G9" s="69">
        <f aca="true" t="shared" si="2" ref="G9:G48">_xlfn.IFERROR($E9/D9,"")</f>
      </c>
    </row>
    <row r="10" spans="1:7" ht="15">
      <c r="A10" s="136" t="s">
        <v>765</v>
      </c>
      <c r="B10" s="143" t="s">
        <v>766</v>
      </c>
      <c r="C10" s="138"/>
      <c r="D10" s="139"/>
      <c r="E10" s="139"/>
      <c r="F10" s="69">
        <f t="shared" si="1"/>
      </c>
      <c r="G10" s="69">
        <f t="shared" si="2"/>
      </c>
    </row>
    <row r="11" spans="1:7" ht="15">
      <c r="A11" s="136" t="s">
        <v>767</v>
      </c>
      <c r="B11" s="143" t="s">
        <v>768</v>
      </c>
      <c r="C11" s="138"/>
      <c r="D11" s="139"/>
      <c r="E11" s="139"/>
      <c r="F11" s="69">
        <f t="shared" si="1"/>
      </c>
      <c r="G11" s="69">
        <f t="shared" si="2"/>
      </c>
    </row>
    <row r="12" spans="1:7" ht="15">
      <c r="A12" s="136" t="s">
        <v>769</v>
      </c>
      <c r="B12" s="143" t="s">
        <v>770</v>
      </c>
      <c r="C12" s="138"/>
      <c r="D12" s="139"/>
      <c r="E12" s="139"/>
      <c r="F12" s="69">
        <f t="shared" si="1"/>
      </c>
      <c r="G12" s="69">
        <f t="shared" si="2"/>
      </c>
    </row>
    <row r="13" spans="1:7" ht="15">
      <c r="A13" s="136" t="s">
        <v>771</v>
      </c>
      <c r="B13" s="143" t="s">
        <v>772</v>
      </c>
      <c r="C13" s="138"/>
      <c r="D13" s="139"/>
      <c r="E13" s="139"/>
      <c r="F13" s="69">
        <f t="shared" si="1"/>
      </c>
      <c r="G13" s="69">
        <f t="shared" si="2"/>
      </c>
    </row>
    <row r="14" spans="1:7" ht="15">
      <c r="A14" s="136" t="s">
        <v>773</v>
      </c>
      <c r="B14" s="143" t="s">
        <v>774</v>
      </c>
      <c r="C14" s="138"/>
      <c r="D14" s="139"/>
      <c r="E14" s="139"/>
      <c r="F14" s="69">
        <f t="shared" si="1"/>
      </c>
      <c r="G14" s="69">
        <f t="shared" si="2"/>
      </c>
    </row>
    <row r="15" spans="1:7" ht="15">
      <c r="A15" s="136" t="s">
        <v>775</v>
      </c>
      <c r="B15" s="143" t="s">
        <v>776</v>
      </c>
      <c r="C15" s="138">
        <v>189</v>
      </c>
      <c r="D15" s="139">
        <v>89</v>
      </c>
      <c r="E15" s="139">
        <v>107</v>
      </c>
      <c r="F15" s="69">
        <f t="shared" si="1"/>
        <v>0.566</v>
      </c>
      <c r="G15" s="69">
        <f t="shared" si="2"/>
        <v>1.202</v>
      </c>
    </row>
    <row r="16" spans="1:7" ht="15">
      <c r="A16" s="136" t="s">
        <v>777</v>
      </c>
      <c r="B16" s="137" t="s">
        <v>756</v>
      </c>
      <c r="C16" s="138">
        <v>527</v>
      </c>
      <c r="D16" s="139">
        <v>501</v>
      </c>
      <c r="E16" s="139">
        <v>508</v>
      </c>
      <c r="F16" s="69">
        <f t="shared" si="1"/>
        <v>0.964</v>
      </c>
      <c r="G16" s="69">
        <f t="shared" si="2"/>
        <v>1.014</v>
      </c>
    </row>
    <row r="17" spans="1:7" ht="15">
      <c r="A17" s="136" t="s">
        <v>778</v>
      </c>
      <c r="B17" s="137" t="s">
        <v>758</v>
      </c>
      <c r="C17" s="138">
        <v>90</v>
      </c>
      <c r="D17" s="139">
        <v>70</v>
      </c>
      <c r="E17" s="139">
        <v>90</v>
      </c>
      <c r="F17" s="69">
        <f t="shared" si="1"/>
        <v>1</v>
      </c>
      <c r="G17" s="69">
        <f t="shared" si="2"/>
        <v>1.286</v>
      </c>
    </row>
    <row r="18" spans="1:7" ht="15">
      <c r="A18" s="136" t="s">
        <v>779</v>
      </c>
      <c r="B18" s="141" t="s">
        <v>760</v>
      </c>
      <c r="C18" s="138"/>
      <c r="D18" s="139"/>
      <c r="E18" s="139"/>
      <c r="F18" s="69">
        <f t="shared" si="1"/>
      </c>
      <c r="G18" s="69">
        <f t="shared" si="2"/>
      </c>
    </row>
    <row r="19" spans="1:7" ht="15">
      <c r="A19" s="136" t="s">
        <v>780</v>
      </c>
      <c r="B19" s="141" t="s">
        <v>781</v>
      </c>
      <c r="C19" s="138"/>
      <c r="D19" s="139"/>
      <c r="E19" s="139"/>
      <c r="F19" s="69">
        <f t="shared" si="1"/>
      </c>
      <c r="G19" s="69">
        <f t="shared" si="2"/>
      </c>
    </row>
    <row r="20" spans="1:7" ht="15">
      <c r="A20" s="136" t="s">
        <v>782</v>
      </c>
      <c r="B20" s="141" t="s">
        <v>783</v>
      </c>
      <c r="C20" s="138"/>
      <c r="D20" s="139"/>
      <c r="E20" s="139"/>
      <c r="F20" s="69">
        <f t="shared" si="1"/>
      </c>
      <c r="G20" s="69">
        <f t="shared" si="2"/>
      </c>
    </row>
    <row r="21" spans="1:7" ht="15">
      <c r="A21" s="136" t="s">
        <v>784</v>
      </c>
      <c r="B21" s="141" t="s">
        <v>785</v>
      </c>
      <c r="C21" s="138"/>
      <c r="D21" s="139"/>
      <c r="E21" s="139"/>
      <c r="F21" s="69">
        <f t="shared" si="1"/>
      </c>
      <c r="G21" s="69">
        <f t="shared" si="2"/>
      </c>
    </row>
    <row r="22" spans="1:7" ht="15">
      <c r="A22" s="136" t="s">
        <v>786</v>
      </c>
      <c r="B22" s="141" t="s">
        <v>774</v>
      </c>
      <c r="C22" s="138"/>
      <c r="D22" s="139"/>
      <c r="E22" s="139"/>
      <c r="F22" s="69">
        <f t="shared" si="1"/>
      </c>
      <c r="G22" s="69">
        <f t="shared" si="2"/>
      </c>
    </row>
    <row r="23" spans="1:7" ht="15">
      <c r="A23" s="136" t="s">
        <v>787</v>
      </c>
      <c r="B23" s="141" t="s">
        <v>788</v>
      </c>
      <c r="C23" s="138">
        <v>216</v>
      </c>
      <c r="D23" s="139"/>
      <c r="E23" s="139"/>
      <c r="F23" s="69">
        <f t="shared" si="1"/>
        <v>0</v>
      </c>
      <c r="G23" s="69">
        <f t="shared" si="2"/>
      </c>
    </row>
    <row r="24" spans="1:7" ht="15">
      <c r="A24" s="136" t="s">
        <v>789</v>
      </c>
      <c r="B24" s="137" t="s">
        <v>756</v>
      </c>
      <c r="C24" s="138">
        <v>8133</v>
      </c>
      <c r="D24" s="139">
        <v>7946</v>
      </c>
      <c r="E24" s="139">
        <v>8504</v>
      </c>
      <c r="F24" s="69">
        <f t="shared" si="1"/>
        <v>1.046</v>
      </c>
      <c r="G24" s="69">
        <f t="shared" si="2"/>
        <v>1.07</v>
      </c>
    </row>
    <row r="25" spans="1:7" ht="15">
      <c r="A25" s="136" t="s">
        <v>790</v>
      </c>
      <c r="B25" s="137" t="s">
        <v>758</v>
      </c>
      <c r="C25" s="138">
        <v>3101</v>
      </c>
      <c r="D25" s="139">
        <v>2000</v>
      </c>
      <c r="E25" s="139">
        <v>2193</v>
      </c>
      <c r="F25" s="69">
        <f t="shared" si="1"/>
        <v>0.707</v>
      </c>
      <c r="G25" s="69">
        <f t="shared" si="2"/>
        <v>1.097</v>
      </c>
    </row>
    <row r="26" spans="1:7" ht="15">
      <c r="A26" s="136" t="s">
        <v>791</v>
      </c>
      <c r="B26" s="141" t="s">
        <v>760</v>
      </c>
      <c r="C26" s="138"/>
      <c r="D26" s="139"/>
      <c r="E26" s="139"/>
      <c r="F26" s="69">
        <f t="shared" si="1"/>
      </c>
      <c r="G26" s="69">
        <f t="shared" si="2"/>
      </c>
    </row>
    <row r="27" spans="1:7" ht="15">
      <c r="A27" s="136" t="s">
        <v>792</v>
      </c>
      <c r="B27" s="141" t="s">
        <v>793</v>
      </c>
      <c r="C27" s="138"/>
      <c r="D27" s="139"/>
      <c r="E27" s="139"/>
      <c r="F27" s="69">
        <f t="shared" si="1"/>
      </c>
      <c r="G27" s="69">
        <f t="shared" si="2"/>
      </c>
    </row>
    <row r="28" spans="1:7" ht="15">
      <c r="A28" s="136" t="s">
        <v>794</v>
      </c>
      <c r="B28" s="141" t="s">
        <v>795</v>
      </c>
      <c r="C28" s="138"/>
      <c r="D28" s="139"/>
      <c r="E28" s="139"/>
      <c r="F28" s="69">
        <f t="shared" si="1"/>
      </c>
      <c r="G28" s="69">
        <f t="shared" si="2"/>
      </c>
    </row>
    <row r="29" spans="1:7" ht="15">
      <c r="A29" s="136" t="s">
        <v>796</v>
      </c>
      <c r="B29" s="144" t="s">
        <v>797</v>
      </c>
      <c r="C29" s="138"/>
      <c r="D29" s="139"/>
      <c r="E29" s="139"/>
      <c r="F29" s="69">
        <f t="shared" si="1"/>
      </c>
      <c r="G29" s="69">
        <f t="shared" si="2"/>
      </c>
    </row>
    <row r="30" spans="1:7" ht="15">
      <c r="A30" s="136" t="s">
        <v>798</v>
      </c>
      <c r="B30" s="141" t="s">
        <v>799</v>
      </c>
      <c r="C30" s="138"/>
      <c r="D30" s="139"/>
      <c r="E30" s="139"/>
      <c r="F30" s="69">
        <f t="shared" si="1"/>
      </c>
      <c r="G30" s="69">
        <f t="shared" si="2"/>
      </c>
    </row>
    <row r="31" spans="1:7" ht="15">
      <c r="A31" s="136" t="s">
        <v>800</v>
      </c>
      <c r="B31" s="141" t="s">
        <v>774</v>
      </c>
      <c r="C31" s="138"/>
      <c r="D31" s="139"/>
      <c r="E31" s="139"/>
      <c r="F31" s="69">
        <f t="shared" si="1"/>
      </c>
      <c r="G31" s="69">
        <f t="shared" si="2"/>
      </c>
    </row>
    <row r="32" spans="1:7" ht="15">
      <c r="A32" s="136" t="s">
        <v>801</v>
      </c>
      <c r="B32" s="141" t="s">
        <v>802</v>
      </c>
      <c r="C32" s="138">
        <v>8586</v>
      </c>
      <c r="D32" s="139">
        <v>5084</v>
      </c>
      <c r="E32" s="139">
        <v>10256</v>
      </c>
      <c r="F32" s="69">
        <f t="shared" si="1"/>
        <v>1.195</v>
      </c>
      <c r="G32" s="69">
        <f t="shared" si="2"/>
        <v>2.017</v>
      </c>
    </row>
    <row r="33" spans="1:7" ht="15">
      <c r="A33" s="136" t="s">
        <v>803</v>
      </c>
      <c r="B33" s="137" t="s">
        <v>756</v>
      </c>
      <c r="C33" s="138">
        <v>426</v>
      </c>
      <c r="D33" s="139">
        <v>442</v>
      </c>
      <c r="E33" s="139">
        <v>436</v>
      </c>
      <c r="F33" s="69">
        <f t="shared" si="1"/>
        <v>1.023</v>
      </c>
      <c r="G33" s="69">
        <f t="shared" si="2"/>
        <v>0.986</v>
      </c>
    </row>
    <row r="34" spans="1:7" ht="15">
      <c r="A34" s="136" t="s">
        <v>804</v>
      </c>
      <c r="B34" s="137" t="s">
        <v>758</v>
      </c>
      <c r="C34" s="138">
        <v>283</v>
      </c>
      <c r="D34" s="139">
        <v>256</v>
      </c>
      <c r="E34" s="139">
        <v>279</v>
      </c>
      <c r="F34" s="69">
        <f t="shared" si="1"/>
        <v>0.986</v>
      </c>
      <c r="G34" s="69">
        <f t="shared" si="2"/>
        <v>1.09</v>
      </c>
    </row>
    <row r="35" spans="1:7" ht="15">
      <c r="A35" s="136" t="s">
        <v>805</v>
      </c>
      <c r="B35" s="141" t="s">
        <v>760</v>
      </c>
      <c r="C35" s="138"/>
      <c r="D35" s="139"/>
      <c r="E35" s="139"/>
      <c r="F35" s="69">
        <f t="shared" si="1"/>
      </c>
      <c r="G35" s="69">
        <f t="shared" si="2"/>
      </c>
    </row>
    <row r="36" spans="1:7" ht="15">
      <c r="A36" s="136" t="s">
        <v>806</v>
      </c>
      <c r="B36" s="141" t="s">
        <v>807</v>
      </c>
      <c r="C36" s="138"/>
      <c r="D36" s="139"/>
      <c r="E36" s="139"/>
      <c r="F36" s="69">
        <f t="shared" si="1"/>
      </c>
      <c r="G36" s="69">
        <f t="shared" si="2"/>
      </c>
    </row>
    <row r="37" spans="1:7" ht="15">
      <c r="A37" s="136" t="s">
        <v>808</v>
      </c>
      <c r="B37" s="141" t="s">
        <v>809</v>
      </c>
      <c r="C37" s="138"/>
      <c r="D37" s="139"/>
      <c r="E37" s="139"/>
      <c r="F37" s="69">
        <f t="shared" si="1"/>
      </c>
      <c r="G37" s="69">
        <f t="shared" si="2"/>
      </c>
    </row>
    <row r="38" spans="1:7" ht="15">
      <c r="A38" s="136" t="s">
        <v>810</v>
      </c>
      <c r="B38" s="137" t="s">
        <v>811</v>
      </c>
      <c r="C38" s="138"/>
      <c r="D38" s="139">
        <v>29</v>
      </c>
      <c r="E38" s="139"/>
      <c r="F38" s="69">
        <f t="shared" si="1"/>
      </c>
      <c r="G38" s="69">
        <f t="shared" si="2"/>
        <v>0</v>
      </c>
    </row>
    <row r="39" spans="1:7" ht="15">
      <c r="A39" s="136" t="s">
        <v>812</v>
      </c>
      <c r="B39" s="137" t="s">
        <v>813</v>
      </c>
      <c r="C39" s="138"/>
      <c r="D39" s="139"/>
      <c r="E39" s="139"/>
      <c r="F39" s="69">
        <f t="shared" si="1"/>
      </c>
      <c r="G39" s="69">
        <f t="shared" si="2"/>
      </c>
    </row>
    <row r="40" spans="1:7" ht="15">
      <c r="A40" s="136" t="s">
        <v>814</v>
      </c>
      <c r="B40" s="137" t="s">
        <v>815</v>
      </c>
      <c r="C40" s="138"/>
      <c r="D40" s="139"/>
      <c r="E40" s="139"/>
      <c r="F40" s="69">
        <f t="shared" si="1"/>
      </c>
      <c r="G40" s="69">
        <f t="shared" si="2"/>
      </c>
    </row>
    <row r="41" spans="1:7" ht="15">
      <c r="A41" s="136" t="s">
        <v>816</v>
      </c>
      <c r="B41" s="137" t="s">
        <v>774</v>
      </c>
      <c r="C41" s="138"/>
      <c r="D41" s="139"/>
      <c r="E41" s="139"/>
      <c r="F41" s="69">
        <f t="shared" si="1"/>
      </c>
      <c r="G41" s="69">
        <f t="shared" si="2"/>
      </c>
    </row>
    <row r="42" spans="1:7" ht="15">
      <c r="A42" s="136" t="s">
        <v>817</v>
      </c>
      <c r="B42" s="141" t="s">
        <v>818</v>
      </c>
      <c r="C42" s="138"/>
      <c r="D42" s="139">
        <v>27</v>
      </c>
      <c r="E42" s="139"/>
      <c r="F42" s="69">
        <f t="shared" si="1"/>
      </c>
      <c r="G42" s="69">
        <f t="shared" si="2"/>
        <v>0</v>
      </c>
    </row>
    <row r="43" spans="1:7" ht="15">
      <c r="A43" s="136" t="s">
        <v>819</v>
      </c>
      <c r="B43" s="141" t="s">
        <v>756</v>
      </c>
      <c r="C43" s="138">
        <v>276</v>
      </c>
      <c r="D43" s="139">
        <v>274</v>
      </c>
      <c r="E43" s="139">
        <v>293</v>
      </c>
      <c r="F43" s="69">
        <f t="shared" si="1"/>
        <v>1.062</v>
      </c>
      <c r="G43" s="69">
        <f t="shared" si="2"/>
        <v>1.069</v>
      </c>
    </row>
    <row r="44" spans="1:7" ht="15">
      <c r="A44" s="136" t="s">
        <v>820</v>
      </c>
      <c r="B44" s="143" t="s">
        <v>758</v>
      </c>
      <c r="C44" s="138"/>
      <c r="D44" s="139"/>
      <c r="E44" s="139"/>
      <c r="F44" s="69">
        <f t="shared" si="1"/>
      </c>
      <c r="G44" s="69">
        <f t="shared" si="2"/>
      </c>
    </row>
    <row r="45" spans="1:7" ht="15">
      <c r="A45" s="136" t="s">
        <v>821</v>
      </c>
      <c r="B45" s="137" t="s">
        <v>760</v>
      </c>
      <c r="C45" s="138"/>
      <c r="D45" s="139"/>
      <c r="E45" s="139"/>
      <c r="F45" s="69">
        <f t="shared" si="1"/>
      </c>
      <c r="G45" s="69">
        <f t="shared" si="2"/>
      </c>
    </row>
    <row r="46" spans="1:7" ht="15">
      <c r="A46" s="136" t="s">
        <v>822</v>
      </c>
      <c r="B46" s="137" t="s">
        <v>823</v>
      </c>
      <c r="C46" s="138"/>
      <c r="D46" s="139"/>
      <c r="E46" s="139"/>
      <c r="F46" s="69">
        <f t="shared" si="1"/>
      </c>
      <c r="G46" s="69">
        <f t="shared" si="2"/>
      </c>
    </row>
    <row r="47" spans="1:7" ht="15">
      <c r="A47" s="136" t="s">
        <v>824</v>
      </c>
      <c r="B47" s="137" t="s">
        <v>825</v>
      </c>
      <c r="C47" s="138">
        <v>50</v>
      </c>
      <c r="D47" s="139">
        <v>31</v>
      </c>
      <c r="E47" s="139">
        <v>53</v>
      </c>
      <c r="F47" s="69">
        <f t="shared" si="1"/>
        <v>1.06</v>
      </c>
      <c r="G47" s="69">
        <f t="shared" si="2"/>
        <v>1.71</v>
      </c>
    </row>
    <row r="48" spans="1:7" ht="15">
      <c r="A48" s="136" t="s">
        <v>826</v>
      </c>
      <c r="B48" s="141" t="s">
        <v>827</v>
      </c>
      <c r="C48" s="138"/>
      <c r="D48" s="139"/>
      <c r="E48" s="139"/>
      <c r="F48" s="69">
        <f t="shared" si="1"/>
      </c>
      <c r="G48" s="69">
        <f t="shared" si="2"/>
      </c>
    </row>
    <row r="49" spans="1:7" ht="15">
      <c r="A49" s="136" t="s">
        <v>828</v>
      </c>
      <c r="B49" s="141" t="s">
        <v>829</v>
      </c>
      <c r="C49" s="142"/>
      <c r="D49" s="138">
        <v>89</v>
      </c>
      <c r="E49" s="139">
        <v>67</v>
      </c>
      <c r="F49" s="69">
        <f>_xlfn.IFERROR(#REF!/D49,"")</f>
      </c>
      <c r="G49" s="69">
        <f>_xlfn.IFERROR(#REF!/E49,"")</f>
      </c>
    </row>
    <row r="50" spans="1:7" ht="15">
      <c r="A50" s="136" t="s">
        <v>830</v>
      </c>
      <c r="B50" s="141" t="s">
        <v>831</v>
      </c>
      <c r="C50" s="138"/>
      <c r="D50" s="139"/>
      <c r="E50" s="139"/>
      <c r="F50" s="69">
        <f aca="true" t="shared" si="3" ref="F50:F113">_xlfn.IFERROR($E50/C50,"")</f>
      </c>
      <c r="G50" s="69">
        <f aca="true" t="shared" si="4" ref="G50:G113">_xlfn.IFERROR($E50/D50,"")</f>
      </c>
    </row>
    <row r="51" spans="1:7" ht="15">
      <c r="A51" s="136" t="s">
        <v>832</v>
      </c>
      <c r="B51" s="137" t="s">
        <v>774</v>
      </c>
      <c r="C51" s="138"/>
      <c r="D51" s="139"/>
      <c r="E51" s="139"/>
      <c r="F51" s="69">
        <f t="shared" si="3"/>
      </c>
      <c r="G51" s="69">
        <f t="shared" si="4"/>
      </c>
    </row>
    <row r="52" spans="1:7" ht="15">
      <c r="A52" s="136" t="s">
        <v>833</v>
      </c>
      <c r="B52" s="141" t="s">
        <v>834</v>
      </c>
      <c r="C52" s="138"/>
      <c r="D52" s="139">
        <v>12</v>
      </c>
      <c r="E52" s="139"/>
      <c r="F52" s="69">
        <f t="shared" si="3"/>
      </c>
      <c r="G52" s="69">
        <f t="shared" si="4"/>
        <v>0</v>
      </c>
    </row>
    <row r="53" spans="1:7" ht="15">
      <c r="A53" s="136" t="s">
        <v>835</v>
      </c>
      <c r="B53" s="141" t="s">
        <v>756</v>
      </c>
      <c r="C53" s="138">
        <v>721</v>
      </c>
      <c r="D53" s="139">
        <v>719</v>
      </c>
      <c r="E53" s="139">
        <v>700</v>
      </c>
      <c r="F53" s="69">
        <f t="shared" si="3"/>
        <v>0.971</v>
      </c>
      <c r="G53" s="69">
        <f t="shared" si="4"/>
        <v>0.974</v>
      </c>
    </row>
    <row r="54" spans="1:7" ht="15">
      <c r="A54" s="136" t="s">
        <v>836</v>
      </c>
      <c r="B54" s="143" t="s">
        <v>758</v>
      </c>
      <c r="C54" s="138">
        <v>649</v>
      </c>
      <c r="D54" s="139">
        <v>379</v>
      </c>
      <c r="E54" s="139">
        <v>804</v>
      </c>
      <c r="F54" s="69">
        <f t="shared" si="3"/>
        <v>1.239</v>
      </c>
      <c r="G54" s="69">
        <f t="shared" si="4"/>
        <v>2.121</v>
      </c>
    </row>
    <row r="55" spans="1:7" ht="15">
      <c r="A55" s="136" t="s">
        <v>837</v>
      </c>
      <c r="B55" s="143" t="s">
        <v>760</v>
      </c>
      <c r="C55" s="138"/>
      <c r="D55" s="139"/>
      <c r="E55" s="139"/>
      <c r="F55" s="69">
        <f t="shared" si="3"/>
      </c>
      <c r="G55" s="69">
        <f t="shared" si="4"/>
      </c>
    </row>
    <row r="56" spans="1:7" ht="15">
      <c r="A56" s="136" t="s">
        <v>838</v>
      </c>
      <c r="B56" s="143" t="s">
        <v>839</v>
      </c>
      <c r="C56" s="138"/>
      <c r="D56" s="139"/>
      <c r="E56" s="139"/>
      <c r="F56" s="69">
        <f t="shared" si="3"/>
      </c>
      <c r="G56" s="69">
        <f t="shared" si="4"/>
      </c>
    </row>
    <row r="57" spans="1:7" ht="15">
      <c r="A57" s="136" t="s">
        <v>840</v>
      </c>
      <c r="B57" s="143" t="s">
        <v>841</v>
      </c>
      <c r="C57" s="138"/>
      <c r="D57" s="139"/>
      <c r="E57" s="139"/>
      <c r="F57" s="69">
        <f t="shared" si="3"/>
      </c>
      <c r="G57" s="69">
        <f t="shared" si="4"/>
      </c>
    </row>
    <row r="58" spans="1:7" ht="15">
      <c r="A58" s="136" t="s">
        <v>842</v>
      </c>
      <c r="B58" s="143" t="s">
        <v>843</v>
      </c>
      <c r="C58" s="138"/>
      <c r="D58" s="139"/>
      <c r="E58" s="139"/>
      <c r="F58" s="69">
        <f t="shared" si="3"/>
      </c>
      <c r="G58" s="69">
        <f t="shared" si="4"/>
      </c>
    </row>
    <row r="59" spans="1:7" ht="15">
      <c r="A59" s="136" t="s">
        <v>844</v>
      </c>
      <c r="B59" s="137" t="s">
        <v>845</v>
      </c>
      <c r="C59" s="138"/>
      <c r="D59" s="139"/>
      <c r="E59" s="139"/>
      <c r="F59" s="69">
        <f t="shared" si="3"/>
      </c>
      <c r="G59" s="69">
        <f t="shared" si="4"/>
      </c>
    </row>
    <row r="60" spans="1:7" ht="15">
      <c r="A60" s="136" t="s">
        <v>846</v>
      </c>
      <c r="B60" s="141" t="s">
        <v>847</v>
      </c>
      <c r="C60" s="138"/>
      <c r="D60" s="139"/>
      <c r="E60" s="139"/>
      <c r="F60" s="69">
        <f t="shared" si="3"/>
      </c>
      <c r="G60" s="69">
        <f t="shared" si="4"/>
      </c>
    </row>
    <row r="61" spans="1:7" ht="15">
      <c r="A61" s="136" t="s">
        <v>848</v>
      </c>
      <c r="B61" s="141" t="s">
        <v>774</v>
      </c>
      <c r="C61" s="138"/>
      <c r="D61" s="139"/>
      <c r="E61" s="139"/>
      <c r="F61" s="69">
        <f t="shared" si="3"/>
      </c>
      <c r="G61" s="69">
        <f t="shared" si="4"/>
      </c>
    </row>
    <row r="62" spans="1:7" ht="15">
      <c r="A62" s="136" t="s">
        <v>849</v>
      </c>
      <c r="B62" s="141" t="s">
        <v>850</v>
      </c>
      <c r="C62" s="138">
        <v>715</v>
      </c>
      <c r="D62" s="139">
        <v>590</v>
      </c>
      <c r="E62" s="139">
        <v>75</v>
      </c>
      <c r="F62" s="69">
        <f t="shared" si="3"/>
        <v>0.105</v>
      </c>
      <c r="G62" s="69">
        <f t="shared" si="4"/>
        <v>0.127</v>
      </c>
    </row>
    <row r="63" spans="1:7" ht="15">
      <c r="A63" s="136" t="s">
        <v>851</v>
      </c>
      <c r="B63" s="137" t="s">
        <v>756</v>
      </c>
      <c r="C63" s="138"/>
      <c r="D63" s="139"/>
      <c r="E63" s="139"/>
      <c r="F63" s="69">
        <f t="shared" si="3"/>
      </c>
      <c r="G63" s="69">
        <f t="shared" si="4"/>
      </c>
    </row>
    <row r="64" spans="1:7" ht="15">
      <c r="A64" s="136" t="s">
        <v>852</v>
      </c>
      <c r="B64" s="137" t="s">
        <v>758</v>
      </c>
      <c r="C64" s="138"/>
      <c r="D64" s="139"/>
      <c r="E64" s="139"/>
      <c r="F64" s="69">
        <f t="shared" si="3"/>
      </c>
      <c r="G64" s="69">
        <f t="shared" si="4"/>
      </c>
    </row>
    <row r="65" spans="1:7" ht="15">
      <c r="A65" s="136" t="s">
        <v>853</v>
      </c>
      <c r="B65" s="141" t="s">
        <v>760</v>
      </c>
      <c r="C65" s="138"/>
      <c r="D65" s="139"/>
      <c r="E65" s="139"/>
      <c r="F65" s="69">
        <f t="shared" si="3"/>
      </c>
      <c r="G65" s="69">
        <f t="shared" si="4"/>
      </c>
    </row>
    <row r="66" spans="1:7" ht="15">
      <c r="A66" s="136" t="s">
        <v>854</v>
      </c>
      <c r="B66" s="137" t="s">
        <v>845</v>
      </c>
      <c r="C66" s="138"/>
      <c r="D66" s="139"/>
      <c r="E66" s="139"/>
      <c r="F66" s="69">
        <f t="shared" si="3"/>
      </c>
      <c r="G66" s="69">
        <f t="shared" si="4"/>
      </c>
    </row>
    <row r="67" spans="1:7" ht="15">
      <c r="A67" s="136" t="s">
        <v>855</v>
      </c>
      <c r="B67" s="141" t="s">
        <v>856</v>
      </c>
      <c r="C67" s="138"/>
      <c r="D67" s="139"/>
      <c r="E67" s="139"/>
      <c r="F67" s="69">
        <f t="shared" si="3"/>
      </c>
      <c r="G67" s="69">
        <f t="shared" si="4"/>
      </c>
    </row>
    <row r="68" spans="1:7" ht="15">
      <c r="A68" s="136" t="s">
        <v>857</v>
      </c>
      <c r="B68" s="141" t="s">
        <v>774</v>
      </c>
      <c r="C68" s="138"/>
      <c r="D68" s="139"/>
      <c r="E68" s="139"/>
      <c r="F68" s="69">
        <f t="shared" si="3"/>
      </c>
      <c r="G68" s="69">
        <f t="shared" si="4"/>
      </c>
    </row>
    <row r="69" spans="1:7" ht="15">
      <c r="A69" s="136" t="s">
        <v>858</v>
      </c>
      <c r="B69" s="141" t="s">
        <v>859</v>
      </c>
      <c r="C69" s="138"/>
      <c r="D69" s="139"/>
      <c r="E69" s="139"/>
      <c r="F69" s="69">
        <f t="shared" si="3"/>
      </c>
      <c r="G69" s="69">
        <f t="shared" si="4"/>
      </c>
    </row>
    <row r="70" spans="1:7" ht="15">
      <c r="A70" s="136" t="s">
        <v>860</v>
      </c>
      <c r="B70" s="137" t="s">
        <v>756</v>
      </c>
      <c r="C70" s="138">
        <v>303</v>
      </c>
      <c r="D70" s="139">
        <v>226</v>
      </c>
      <c r="E70" s="139">
        <v>235</v>
      </c>
      <c r="F70" s="69">
        <f t="shared" si="3"/>
        <v>0.776</v>
      </c>
      <c r="G70" s="69">
        <f t="shared" si="4"/>
        <v>1.04</v>
      </c>
    </row>
    <row r="71" spans="1:7" ht="15">
      <c r="A71" s="136" t="s">
        <v>861</v>
      </c>
      <c r="B71" s="137" t="s">
        <v>758</v>
      </c>
      <c r="C71" s="138"/>
      <c r="D71" s="139"/>
      <c r="E71" s="139"/>
      <c r="F71" s="69">
        <f t="shared" si="3"/>
      </c>
      <c r="G71" s="69">
        <f t="shared" si="4"/>
      </c>
    </row>
    <row r="72" spans="1:7" ht="15">
      <c r="A72" s="136" t="s">
        <v>862</v>
      </c>
      <c r="B72" s="137" t="s">
        <v>760</v>
      </c>
      <c r="C72" s="138"/>
      <c r="D72" s="139"/>
      <c r="E72" s="139"/>
      <c r="F72" s="69">
        <f t="shared" si="3"/>
      </c>
      <c r="G72" s="69">
        <f t="shared" si="4"/>
      </c>
    </row>
    <row r="73" spans="1:7" ht="15">
      <c r="A73" s="136" t="s">
        <v>863</v>
      </c>
      <c r="B73" s="145" t="s">
        <v>864</v>
      </c>
      <c r="C73" s="138">
        <v>4</v>
      </c>
      <c r="D73" s="139">
        <v>4</v>
      </c>
      <c r="E73" s="139"/>
      <c r="F73" s="69">
        <f t="shared" si="3"/>
        <v>0</v>
      </c>
      <c r="G73" s="69">
        <f t="shared" si="4"/>
        <v>0</v>
      </c>
    </row>
    <row r="74" spans="1:7" ht="15">
      <c r="A74" s="136" t="s">
        <v>865</v>
      </c>
      <c r="B74" s="141" t="s">
        <v>866</v>
      </c>
      <c r="C74" s="138"/>
      <c r="D74" s="139"/>
      <c r="E74" s="139"/>
      <c r="F74" s="69">
        <f t="shared" si="3"/>
      </c>
      <c r="G74" s="69">
        <f t="shared" si="4"/>
      </c>
    </row>
    <row r="75" spans="1:7" ht="15">
      <c r="A75" s="136" t="s">
        <v>867</v>
      </c>
      <c r="B75" s="141" t="s">
        <v>845</v>
      </c>
      <c r="C75" s="138"/>
      <c r="D75" s="139"/>
      <c r="E75" s="139"/>
      <c r="F75" s="69">
        <f t="shared" si="3"/>
      </c>
      <c r="G75" s="69">
        <f t="shared" si="4"/>
      </c>
    </row>
    <row r="76" spans="1:7" ht="15">
      <c r="A76" s="136" t="s">
        <v>868</v>
      </c>
      <c r="B76" s="141" t="s">
        <v>774</v>
      </c>
      <c r="C76" s="138"/>
      <c r="D76" s="139"/>
      <c r="E76" s="139"/>
      <c r="F76" s="69">
        <f t="shared" si="3"/>
      </c>
      <c r="G76" s="69">
        <f t="shared" si="4"/>
      </c>
    </row>
    <row r="77" spans="1:7" ht="15">
      <c r="A77" s="136" t="s">
        <v>869</v>
      </c>
      <c r="B77" s="143" t="s">
        <v>870</v>
      </c>
      <c r="C77" s="138"/>
      <c r="D77" s="139"/>
      <c r="E77" s="139"/>
      <c r="F77" s="69">
        <f t="shared" si="3"/>
      </c>
      <c r="G77" s="69">
        <f t="shared" si="4"/>
      </c>
    </row>
    <row r="78" spans="1:7" ht="15">
      <c r="A78" s="136" t="s">
        <v>871</v>
      </c>
      <c r="B78" s="137" t="s">
        <v>756</v>
      </c>
      <c r="C78" s="138"/>
      <c r="D78" s="139"/>
      <c r="E78" s="139"/>
      <c r="F78" s="69">
        <f t="shared" si="3"/>
      </c>
      <c r="G78" s="69">
        <f t="shared" si="4"/>
      </c>
    </row>
    <row r="79" spans="1:7" ht="15">
      <c r="A79" s="136" t="s">
        <v>872</v>
      </c>
      <c r="B79" s="141" t="s">
        <v>758</v>
      </c>
      <c r="C79" s="138"/>
      <c r="D79" s="139"/>
      <c r="E79" s="139"/>
      <c r="F79" s="69">
        <f t="shared" si="3"/>
      </c>
      <c r="G79" s="69">
        <f t="shared" si="4"/>
      </c>
    </row>
    <row r="80" spans="1:7" ht="15">
      <c r="A80" s="136" t="s">
        <v>873</v>
      </c>
      <c r="B80" s="141" t="s">
        <v>760</v>
      </c>
      <c r="C80" s="138"/>
      <c r="D80" s="139"/>
      <c r="E80" s="139"/>
      <c r="F80" s="69">
        <f t="shared" si="3"/>
      </c>
      <c r="G80" s="69">
        <f t="shared" si="4"/>
      </c>
    </row>
    <row r="81" spans="1:7" ht="15">
      <c r="A81" s="136" t="s">
        <v>874</v>
      </c>
      <c r="B81" s="137" t="s">
        <v>875</v>
      </c>
      <c r="C81" s="138"/>
      <c r="D81" s="139"/>
      <c r="E81" s="139"/>
      <c r="F81" s="69">
        <f t="shared" si="3"/>
      </c>
      <c r="G81" s="69">
        <f t="shared" si="4"/>
      </c>
    </row>
    <row r="82" spans="1:7" ht="15">
      <c r="A82" s="136" t="s">
        <v>876</v>
      </c>
      <c r="B82" s="137" t="s">
        <v>877</v>
      </c>
      <c r="C82" s="138"/>
      <c r="D82" s="139"/>
      <c r="E82" s="139"/>
      <c r="F82" s="69">
        <f t="shared" si="3"/>
      </c>
      <c r="G82" s="69">
        <f t="shared" si="4"/>
      </c>
    </row>
    <row r="83" spans="1:7" ht="15">
      <c r="A83" s="136" t="s">
        <v>878</v>
      </c>
      <c r="B83" s="137" t="s">
        <v>845</v>
      </c>
      <c r="C83" s="138"/>
      <c r="D83" s="139"/>
      <c r="E83" s="139"/>
      <c r="F83" s="69">
        <f t="shared" si="3"/>
      </c>
      <c r="G83" s="69">
        <f t="shared" si="4"/>
      </c>
    </row>
    <row r="84" spans="1:7" ht="15">
      <c r="A84" s="136" t="s">
        <v>879</v>
      </c>
      <c r="B84" s="137" t="s">
        <v>880</v>
      </c>
      <c r="C84" s="138"/>
      <c r="D84" s="139"/>
      <c r="E84" s="139"/>
      <c r="F84" s="69">
        <f t="shared" si="3"/>
      </c>
      <c r="G84" s="69">
        <f t="shared" si="4"/>
      </c>
    </row>
    <row r="85" spans="1:7" ht="15">
      <c r="A85" s="136" t="s">
        <v>881</v>
      </c>
      <c r="B85" s="137" t="s">
        <v>882</v>
      </c>
      <c r="C85" s="138"/>
      <c r="D85" s="139"/>
      <c r="E85" s="139"/>
      <c r="F85" s="69">
        <f t="shared" si="3"/>
      </c>
      <c r="G85" s="69">
        <f t="shared" si="4"/>
      </c>
    </row>
    <row r="86" spans="1:7" ht="15">
      <c r="A86" s="136" t="s">
        <v>883</v>
      </c>
      <c r="B86" s="137" t="s">
        <v>884</v>
      </c>
      <c r="C86" s="138"/>
      <c r="D86" s="139"/>
      <c r="E86" s="139"/>
      <c r="F86" s="69">
        <f t="shared" si="3"/>
      </c>
      <c r="G86" s="69">
        <f t="shared" si="4"/>
      </c>
    </row>
    <row r="87" spans="1:7" ht="15">
      <c r="A87" s="136" t="s">
        <v>885</v>
      </c>
      <c r="B87" s="137" t="s">
        <v>886</v>
      </c>
      <c r="C87" s="138"/>
      <c r="D87" s="139"/>
      <c r="E87" s="139"/>
      <c r="F87" s="69">
        <f t="shared" si="3"/>
      </c>
      <c r="G87" s="69">
        <f t="shared" si="4"/>
      </c>
    </row>
    <row r="88" spans="1:7" ht="15">
      <c r="A88" s="136" t="s">
        <v>887</v>
      </c>
      <c r="B88" s="141" t="s">
        <v>774</v>
      </c>
      <c r="C88" s="138"/>
      <c r="D88" s="139"/>
      <c r="E88" s="139"/>
      <c r="F88" s="69">
        <f t="shared" si="3"/>
      </c>
      <c r="G88" s="69">
        <f t="shared" si="4"/>
      </c>
    </row>
    <row r="89" spans="1:7" ht="15">
      <c r="A89" s="136" t="s">
        <v>888</v>
      </c>
      <c r="B89" s="141" t="s">
        <v>889</v>
      </c>
      <c r="C89" s="138"/>
      <c r="D89" s="139"/>
      <c r="E89" s="139"/>
      <c r="F89" s="69">
        <f t="shared" si="3"/>
      </c>
      <c r="G89" s="69">
        <f t="shared" si="4"/>
      </c>
    </row>
    <row r="90" spans="1:7" ht="15">
      <c r="A90" s="136" t="s">
        <v>890</v>
      </c>
      <c r="B90" s="137" t="s">
        <v>756</v>
      </c>
      <c r="C90" s="138">
        <v>798</v>
      </c>
      <c r="D90" s="139">
        <v>761</v>
      </c>
      <c r="E90" s="139">
        <v>851</v>
      </c>
      <c r="F90" s="69">
        <f t="shared" si="3"/>
        <v>1.066</v>
      </c>
      <c r="G90" s="69">
        <f t="shared" si="4"/>
        <v>1.118</v>
      </c>
    </row>
    <row r="91" spans="1:7" ht="15">
      <c r="A91" s="136" t="s">
        <v>891</v>
      </c>
      <c r="B91" s="137" t="s">
        <v>758</v>
      </c>
      <c r="C91" s="138">
        <v>395</v>
      </c>
      <c r="D91" s="139">
        <v>195</v>
      </c>
      <c r="E91" s="139">
        <v>503</v>
      </c>
      <c r="F91" s="69">
        <f t="shared" si="3"/>
        <v>1.273</v>
      </c>
      <c r="G91" s="69">
        <f t="shared" si="4"/>
        <v>2.579</v>
      </c>
    </row>
    <row r="92" spans="1:7" ht="15">
      <c r="A92" s="136" t="s">
        <v>892</v>
      </c>
      <c r="B92" s="137" t="s">
        <v>760</v>
      </c>
      <c r="C92" s="138"/>
      <c r="D92" s="139"/>
      <c r="E92" s="139"/>
      <c r="F92" s="69">
        <f t="shared" si="3"/>
      </c>
      <c r="G92" s="69">
        <f t="shared" si="4"/>
      </c>
    </row>
    <row r="93" spans="1:7" ht="15">
      <c r="A93" s="136" t="s">
        <v>893</v>
      </c>
      <c r="B93" s="141" t="s">
        <v>894</v>
      </c>
      <c r="C93" s="138"/>
      <c r="D93" s="139"/>
      <c r="E93" s="139"/>
      <c r="F93" s="69">
        <f t="shared" si="3"/>
      </c>
      <c r="G93" s="69">
        <f t="shared" si="4"/>
      </c>
    </row>
    <row r="94" spans="1:7" ht="15">
      <c r="A94" s="136" t="s">
        <v>895</v>
      </c>
      <c r="B94" s="141" t="s">
        <v>896</v>
      </c>
      <c r="C94" s="138"/>
      <c r="D94" s="139"/>
      <c r="E94" s="139"/>
      <c r="F94" s="69">
        <f t="shared" si="3"/>
      </c>
      <c r="G94" s="69">
        <f t="shared" si="4"/>
      </c>
    </row>
    <row r="95" spans="1:7" ht="15">
      <c r="A95" s="136" t="s">
        <v>897</v>
      </c>
      <c r="B95" s="141" t="s">
        <v>898</v>
      </c>
      <c r="C95" s="138"/>
      <c r="D95" s="139"/>
      <c r="E95" s="139"/>
      <c r="F95" s="69">
        <f t="shared" si="3"/>
      </c>
      <c r="G95" s="69">
        <f t="shared" si="4"/>
      </c>
    </row>
    <row r="96" spans="1:7" ht="15">
      <c r="A96" s="136" t="s">
        <v>899</v>
      </c>
      <c r="B96" s="137" t="s">
        <v>774</v>
      </c>
      <c r="C96" s="138"/>
      <c r="D96" s="139"/>
      <c r="E96" s="139"/>
      <c r="F96" s="69">
        <f t="shared" si="3"/>
      </c>
      <c r="G96" s="69">
        <f t="shared" si="4"/>
      </c>
    </row>
    <row r="97" spans="1:7" ht="15">
      <c r="A97" s="136" t="s">
        <v>900</v>
      </c>
      <c r="B97" s="137" t="s">
        <v>901</v>
      </c>
      <c r="C97" s="138">
        <v>79</v>
      </c>
      <c r="D97" s="139">
        <v>32</v>
      </c>
      <c r="E97" s="139">
        <v>82</v>
      </c>
      <c r="F97" s="69">
        <f t="shared" si="3"/>
        <v>1.038</v>
      </c>
      <c r="G97" s="69">
        <f t="shared" si="4"/>
        <v>2.563</v>
      </c>
    </row>
    <row r="98" spans="1:7" ht="15">
      <c r="A98" s="136" t="s">
        <v>902</v>
      </c>
      <c r="B98" s="137" t="s">
        <v>756</v>
      </c>
      <c r="C98" s="138">
        <v>388</v>
      </c>
      <c r="D98" s="139">
        <v>254</v>
      </c>
      <c r="E98" s="139">
        <v>265</v>
      </c>
      <c r="F98" s="69">
        <f t="shared" si="3"/>
        <v>0.683</v>
      </c>
      <c r="G98" s="69">
        <f t="shared" si="4"/>
        <v>1.043</v>
      </c>
    </row>
    <row r="99" spans="1:7" ht="15">
      <c r="A99" s="136" t="s">
        <v>903</v>
      </c>
      <c r="B99" s="137" t="s">
        <v>758</v>
      </c>
      <c r="C99" s="138">
        <v>32</v>
      </c>
      <c r="D99" s="139">
        <v>19</v>
      </c>
      <c r="E99" s="139">
        <v>32</v>
      </c>
      <c r="F99" s="69">
        <f t="shared" si="3"/>
        <v>1</v>
      </c>
      <c r="G99" s="69">
        <f t="shared" si="4"/>
        <v>1.684</v>
      </c>
    </row>
    <row r="100" spans="1:7" ht="15">
      <c r="A100" s="136" t="s">
        <v>904</v>
      </c>
      <c r="B100" s="137" t="s">
        <v>760</v>
      </c>
      <c r="C100" s="138"/>
      <c r="D100" s="139"/>
      <c r="E100" s="139"/>
      <c r="F100" s="69">
        <f t="shared" si="3"/>
      </c>
      <c r="G100" s="69">
        <f t="shared" si="4"/>
      </c>
    </row>
    <row r="101" spans="1:7" ht="15">
      <c r="A101" s="136" t="s">
        <v>905</v>
      </c>
      <c r="B101" s="141" t="s">
        <v>906</v>
      </c>
      <c r="C101" s="138"/>
      <c r="D101" s="139"/>
      <c r="E101" s="139"/>
      <c r="F101" s="69">
        <f t="shared" si="3"/>
      </c>
      <c r="G101" s="69">
        <f t="shared" si="4"/>
      </c>
    </row>
    <row r="102" spans="1:7" ht="15">
      <c r="A102" s="136" t="s">
        <v>907</v>
      </c>
      <c r="B102" s="141" t="s">
        <v>908</v>
      </c>
      <c r="C102" s="138"/>
      <c r="D102" s="139"/>
      <c r="E102" s="139"/>
      <c r="F102" s="69">
        <f t="shared" si="3"/>
      </c>
      <c r="G102" s="69">
        <f t="shared" si="4"/>
      </c>
    </row>
    <row r="103" spans="1:7" ht="15">
      <c r="A103" s="136" t="s">
        <v>909</v>
      </c>
      <c r="B103" s="141" t="s">
        <v>910</v>
      </c>
      <c r="C103" s="138"/>
      <c r="D103" s="139"/>
      <c r="E103" s="139"/>
      <c r="F103" s="69">
        <f t="shared" si="3"/>
      </c>
      <c r="G103" s="69">
        <f t="shared" si="4"/>
      </c>
    </row>
    <row r="104" spans="1:7" ht="15">
      <c r="A104" s="136" t="s">
        <v>911</v>
      </c>
      <c r="B104" s="137" t="s">
        <v>912</v>
      </c>
      <c r="C104" s="138"/>
      <c r="D104" s="139"/>
      <c r="E104" s="139"/>
      <c r="F104" s="69">
        <f t="shared" si="3"/>
      </c>
      <c r="G104" s="69">
        <f t="shared" si="4"/>
      </c>
    </row>
    <row r="105" spans="1:7" ht="15">
      <c r="A105" s="136" t="s">
        <v>913</v>
      </c>
      <c r="B105" s="137" t="s">
        <v>914</v>
      </c>
      <c r="C105" s="138">
        <v>208</v>
      </c>
      <c r="D105" s="139">
        <v>226</v>
      </c>
      <c r="E105" s="139">
        <v>2</v>
      </c>
      <c r="F105" s="69">
        <f t="shared" si="3"/>
        <v>0.01</v>
      </c>
      <c r="G105" s="69">
        <f t="shared" si="4"/>
        <v>0.009</v>
      </c>
    </row>
    <row r="106" spans="1:7" ht="15">
      <c r="A106" s="136" t="s">
        <v>915</v>
      </c>
      <c r="B106" s="137" t="s">
        <v>774</v>
      </c>
      <c r="C106" s="138"/>
      <c r="D106" s="139"/>
      <c r="E106" s="139"/>
      <c r="F106" s="69">
        <f t="shared" si="3"/>
      </c>
      <c r="G106" s="69">
        <f t="shared" si="4"/>
      </c>
    </row>
    <row r="107" spans="1:7" ht="15">
      <c r="A107" s="136" t="s">
        <v>916</v>
      </c>
      <c r="B107" s="141" t="s">
        <v>917</v>
      </c>
      <c r="C107" s="138"/>
      <c r="D107" s="139">
        <v>77</v>
      </c>
      <c r="E107" s="139"/>
      <c r="F107" s="69">
        <f t="shared" si="3"/>
      </c>
      <c r="G107" s="69">
        <f t="shared" si="4"/>
        <v>0</v>
      </c>
    </row>
    <row r="108" spans="1:7" ht="15">
      <c r="A108" s="136" t="s">
        <v>918</v>
      </c>
      <c r="B108" s="141" t="s">
        <v>756</v>
      </c>
      <c r="C108" s="138"/>
      <c r="D108" s="139"/>
      <c r="E108" s="139"/>
      <c r="F108" s="69">
        <f t="shared" si="3"/>
      </c>
      <c r="G108" s="69">
        <f t="shared" si="4"/>
      </c>
    </row>
    <row r="109" spans="1:7" ht="15">
      <c r="A109" s="136" t="s">
        <v>919</v>
      </c>
      <c r="B109" s="143" t="s">
        <v>758</v>
      </c>
      <c r="C109" s="138"/>
      <c r="D109" s="139"/>
      <c r="E109" s="139"/>
      <c r="F109" s="69">
        <f t="shared" si="3"/>
      </c>
      <c r="G109" s="69">
        <f t="shared" si="4"/>
      </c>
    </row>
    <row r="110" spans="1:7" ht="15">
      <c r="A110" s="136" t="s">
        <v>920</v>
      </c>
      <c r="B110" s="137" t="s">
        <v>760</v>
      </c>
      <c r="C110" s="138"/>
      <c r="D110" s="139"/>
      <c r="E110" s="139"/>
      <c r="F110" s="69">
        <f t="shared" si="3"/>
      </c>
      <c r="G110" s="69">
        <f t="shared" si="4"/>
      </c>
    </row>
    <row r="111" spans="1:7" ht="15">
      <c r="A111" s="136" t="s">
        <v>921</v>
      </c>
      <c r="B111" s="137" t="s">
        <v>922</v>
      </c>
      <c r="C111" s="138"/>
      <c r="D111" s="139"/>
      <c r="E111" s="139"/>
      <c r="F111" s="69">
        <f t="shared" si="3"/>
      </c>
      <c r="G111" s="69">
        <f t="shared" si="4"/>
      </c>
    </row>
    <row r="112" spans="1:7" ht="15">
      <c r="A112" s="136" t="s">
        <v>923</v>
      </c>
      <c r="B112" s="137" t="s">
        <v>924</v>
      </c>
      <c r="C112" s="138"/>
      <c r="D112" s="139"/>
      <c r="E112" s="139"/>
      <c r="F112" s="69">
        <f t="shared" si="3"/>
      </c>
      <c r="G112" s="69">
        <f t="shared" si="4"/>
      </c>
    </row>
    <row r="113" spans="1:7" ht="15">
      <c r="A113" s="136" t="s">
        <v>925</v>
      </c>
      <c r="B113" s="141" t="s">
        <v>926</v>
      </c>
      <c r="C113" s="138"/>
      <c r="D113" s="139"/>
      <c r="E113" s="139"/>
      <c r="F113" s="69">
        <f t="shared" si="3"/>
      </c>
      <c r="G113" s="69">
        <f t="shared" si="4"/>
      </c>
    </row>
    <row r="114" spans="1:7" ht="15">
      <c r="A114" s="136" t="s">
        <v>927</v>
      </c>
      <c r="B114" s="137" t="s">
        <v>928</v>
      </c>
      <c r="C114" s="138"/>
      <c r="D114" s="139"/>
      <c r="E114" s="139"/>
      <c r="F114" s="69">
        <f aca="true" t="shared" si="5" ref="F114:F177">_xlfn.IFERROR($E114/C114,"")</f>
      </c>
      <c r="G114" s="69">
        <f aca="true" t="shared" si="6" ref="G114:G177">_xlfn.IFERROR($E114/D114,"")</f>
      </c>
    </row>
    <row r="115" spans="1:7" ht="15">
      <c r="A115" s="136" t="s">
        <v>929</v>
      </c>
      <c r="B115" s="137" t="s">
        <v>930</v>
      </c>
      <c r="C115" s="138"/>
      <c r="D115" s="139"/>
      <c r="E115" s="139"/>
      <c r="F115" s="69">
        <f t="shared" si="5"/>
      </c>
      <c r="G115" s="69">
        <f t="shared" si="6"/>
      </c>
    </row>
    <row r="116" spans="1:7" ht="15">
      <c r="A116" s="136" t="s">
        <v>931</v>
      </c>
      <c r="B116" s="137" t="s">
        <v>932</v>
      </c>
      <c r="C116" s="138"/>
      <c r="D116" s="139"/>
      <c r="E116" s="139"/>
      <c r="F116" s="69">
        <f t="shared" si="5"/>
      </c>
      <c r="G116" s="69">
        <f t="shared" si="6"/>
      </c>
    </row>
    <row r="117" spans="1:7" ht="15">
      <c r="A117" s="136" t="s">
        <v>933</v>
      </c>
      <c r="B117" s="137" t="s">
        <v>774</v>
      </c>
      <c r="C117" s="138"/>
      <c r="D117" s="139"/>
      <c r="E117" s="139"/>
      <c r="F117" s="69">
        <f t="shared" si="5"/>
      </c>
      <c r="G117" s="69">
        <f t="shared" si="6"/>
      </c>
    </row>
    <row r="118" spans="1:7" ht="15">
      <c r="A118" s="136" t="s">
        <v>934</v>
      </c>
      <c r="B118" s="137" t="s">
        <v>935</v>
      </c>
      <c r="C118" s="138"/>
      <c r="D118" s="139"/>
      <c r="E118" s="139"/>
      <c r="F118" s="69">
        <f t="shared" si="5"/>
      </c>
      <c r="G118" s="69">
        <f t="shared" si="6"/>
      </c>
    </row>
    <row r="119" spans="1:7" ht="15">
      <c r="A119" s="136" t="s">
        <v>936</v>
      </c>
      <c r="B119" s="137" t="s">
        <v>756</v>
      </c>
      <c r="C119" s="138"/>
      <c r="D119" s="139"/>
      <c r="E119" s="139"/>
      <c r="F119" s="69">
        <f t="shared" si="5"/>
      </c>
      <c r="G119" s="69">
        <f t="shared" si="6"/>
      </c>
    </row>
    <row r="120" spans="1:7" ht="15">
      <c r="A120" s="136" t="s">
        <v>937</v>
      </c>
      <c r="B120" s="137" t="s">
        <v>758</v>
      </c>
      <c r="C120" s="138"/>
      <c r="D120" s="139"/>
      <c r="E120" s="139"/>
      <c r="F120" s="69">
        <f t="shared" si="5"/>
      </c>
      <c r="G120" s="69">
        <f t="shared" si="6"/>
      </c>
    </row>
    <row r="121" spans="1:7" ht="15">
      <c r="A121" s="136" t="s">
        <v>938</v>
      </c>
      <c r="B121" s="141" t="s">
        <v>760</v>
      </c>
      <c r="C121" s="138"/>
      <c r="D121" s="139"/>
      <c r="E121" s="139"/>
      <c r="F121" s="69">
        <f t="shared" si="5"/>
      </c>
      <c r="G121" s="69">
        <f t="shared" si="6"/>
      </c>
    </row>
    <row r="122" spans="1:7" ht="15">
      <c r="A122" s="136" t="s">
        <v>939</v>
      </c>
      <c r="B122" s="141" t="s">
        <v>940</v>
      </c>
      <c r="C122" s="138"/>
      <c r="D122" s="139"/>
      <c r="E122" s="139"/>
      <c r="F122" s="69">
        <f t="shared" si="5"/>
      </c>
      <c r="G122" s="69">
        <f t="shared" si="6"/>
      </c>
    </row>
    <row r="123" spans="1:7" ht="15">
      <c r="A123" s="136" t="s">
        <v>941</v>
      </c>
      <c r="B123" s="141" t="s">
        <v>774</v>
      </c>
      <c r="C123" s="138"/>
      <c r="D123" s="139"/>
      <c r="E123" s="139"/>
      <c r="F123" s="69">
        <f t="shared" si="5"/>
      </c>
      <c r="G123" s="69">
        <f t="shared" si="6"/>
      </c>
    </row>
    <row r="124" spans="1:7" ht="15">
      <c r="A124" s="136" t="s">
        <v>942</v>
      </c>
      <c r="B124" s="143" t="s">
        <v>943</v>
      </c>
      <c r="C124" s="138"/>
      <c r="D124" s="139"/>
      <c r="E124" s="139"/>
      <c r="F124" s="69">
        <f t="shared" si="5"/>
      </c>
      <c r="G124" s="69">
        <f t="shared" si="6"/>
      </c>
    </row>
    <row r="125" spans="1:7" ht="15">
      <c r="A125" s="136" t="s">
        <v>944</v>
      </c>
      <c r="B125" s="137" t="s">
        <v>756</v>
      </c>
      <c r="C125" s="138"/>
      <c r="D125" s="139"/>
      <c r="E125" s="139"/>
      <c r="F125" s="69">
        <f t="shared" si="5"/>
      </c>
      <c r="G125" s="69">
        <f t="shared" si="6"/>
      </c>
    </row>
    <row r="126" spans="1:7" ht="15">
      <c r="A126" s="136" t="s">
        <v>945</v>
      </c>
      <c r="B126" s="141" t="s">
        <v>758</v>
      </c>
      <c r="C126" s="138"/>
      <c r="D126" s="139"/>
      <c r="E126" s="139"/>
      <c r="F126" s="69">
        <f t="shared" si="5"/>
      </c>
      <c r="G126" s="69">
        <f t="shared" si="6"/>
      </c>
    </row>
    <row r="127" spans="1:7" ht="15">
      <c r="A127" s="136" t="s">
        <v>946</v>
      </c>
      <c r="B127" s="141" t="s">
        <v>760</v>
      </c>
      <c r="C127" s="138"/>
      <c r="D127" s="139"/>
      <c r="E127" s="139"/>
      <c r="F127" s="69">
        <f t="shared" si="5"/>
      </c>
      <c r="G127" s="69">
        <f t="shared" si="6"/>
      </c>
    </row>
    <row r="128" spans="1:7" ht="15">
      <c r="A128" s="136" t="s">
        <v>947</v>
      </c>
      <c r="B128" s="141" t="s">
        <v>948</v>
      </c>
      <c r="C128" s="138"/>
      <c r="D128" s="139"/>
      <c r="E128" s="139"/>
      <c r="F128" s="69">
        <f t="shared" si="5"/>
      </c>
      <c r="G128" s="69">
        <f t="shared" si="6"/>
      </c>
    </row>
    <row r="129" spans="1:7" ht="15">
      <c r="A129" s="136" t="s">
        <v>949</v>
      </c>
      <c r="B129" s="143" t="s">
        <v>950</v>
      </c>
      <c r="C129" s="138"/>
      <c r="D129" s="139"/>
      <c r="E129" s="139"/>
      <c r="F129" s="69">
        <f t="shared" si="5"/>
      </c>
      <c r="G129" s="69">
        <f t="shared" si="6"/>
      </c>
    </row>
    <row r="130" spans="1:7" ht="15">
      <c r="A130" s="136" t="s">
        <v>951</v>
      </c>
      <c r="B130" s="137" t="s">
        <v>774</v>
      </c>
      <c r="C130" s="138"/>
      <c r="D130" s="139"/>
      <c r="E130" s="139"/>
      <c r="F130" s="69">
        <f t="shared" si="5"/>
      </c>
      <c r="G130" s="69">
        <f t="shared" si="6"/>
      </c>
    </row>
    <row r="131" spans="1:7" ht="15">
      <c r="A131" s="136" t="s">
        <v>952</v>
      </c>
      <c r="B131" s="137" t="s">
        <v>953</v>
      </c>
      <c r="C131" s="138"/>
      <c r="D131" s="139"/>
      <c r="E131" s="139"/>
      <c r="F131" s="69">
        <f t="shared" si="5"/>
      </c>
      <c r="G131" s="69">
        <f t="shared" si="6"/>
      </c>
    </row>
    <row r="132" spans="1:7" ht="15">
      <c r="A132" s="136" t="s">
        <v>954</v>
      </c>
      <c r="B132" s="141" t="s">
        <v>756</v>
      </c>
      <c r="C132" s="138">
        <v>148</v>
      </c>
      <c r="D132" s="139">
        <v>130</v>
      </c>
      <c r="E132" s="139">
        <v>131</v>
      </c>
      <c r="F132" s="69">
        <f t="shared" si="5"/>
        <v>0.885</v>
      </c>
      <c r="G132" s="69">
        <f t="shared" si="6"/>
        <v>1.008</v>
      </c>
    </row>
    <row r="133" spans="1:7" ht="15">
      <c r="A133" s="136" t="s">
        <v>955</v>
      </c>
      <c r="B133" s="141" t="s">
        <v>758</v>
      </c>
      <c r="C133" s="138"/>
      <c r="D133" s="139"/>
      <c r="E133" s="139"/>
      <c r="F133" s="69">
        <f t="shared" si="5"/>
      </c>
      <c r="G133" s="69">
        <f t="shared" si="6"/>
      </c>
    </row>
    <row r="134" spans="1:7" ht="15">
      <c r="A134" s="136" t="s">
        <v>956</v>
      </c>
      <c r="B134" s="137" t="s">
        <v>760</v>
      </c>
      <c r="C134" s="138"/>
      <c r="D134" s="139"/>
      <c r="E134" s="139"/>
      <c r="F134" s="69">
        <f t="shared" si="5"/>
      </c>
      <c r="G134" s="69">
        <f t="shared" si="6"/>
      </c>
    </row>
    <row r="135" spans="1:7" ht="15">
      <c r="A135" s="136" t="s">
        <v>957</v>
      </c>
      <c r="B135" s="144" t="s">
        <v>958</v>
      </c>
      <c r="C135" s="138">
        <v>7</v>
      </c>
      <c r="D135" s="139">
        <v>5</v>
      </c>
      <c r="E135" s="139">
        <v>20</v>
      </c>
      <c r="F135" s="69">
        <f t="shared" si="5"/>
        <v>2.857</v>
      </c>
      <c r="G135" s="69">
        <f t="shared" si="6"/>
        <v>4</v>
      </c>
    </row>
    <row r="136" spans="1:7" ht="15">
      <c r="A136" s="136" t="s">
        <v>959</v>
      </c>
      <c r="B136" s="137" t="s">
        <v>960</v>
      </c>
      <c r="C136" s="138"/>
      <c r="D136" s="139"/>
      <c r="E136" s="139"/>
      <c r="F136" s="69">
        <f t="shared" si="5"/>
      </c>
      <c r="G136" s="69">
        <f t="shared" si="6"/>
      </c>
    </row>
    <row r="137" spans="1:7" ht="15">
      <c r="A137" s="136" t="s">
        <v>961</v>
      </c>
      <c r="B137" s="141" t="s">
        <v>756</v>
      </c>
      <c r="C137" s="138">
        <v>135</v>
      </c>
      <c r="D137" s="139">
        <v>122</v>
      </c>
      <c r="E137" s="139">
        <v>113</v>
      </c>
      <c r="F137" s="69">
        <f t="shared" si="5"/>
        <v>0.837</v>
      </c>
      <c r="G137" s="69">
        <f t="shared" si="6"/>
        <v>0.926</v>
      </c>
    </row>
    <row r="138" spans="1:7" ht="15">
      <c r="A138" s="136" t="s">
        <v>962</v>
      </c>
      <c r="B138" s="141" t="s">
        <v>758</v>
      </c>
      <c r="C138" s="138">
        <v>1</v>
      </c>
      <c r="D138" s="139"/>
      <c r="E138" s="139">
        <v>5</v>
      </c>
      <c r="F138" s="69">
        <f t="shared" si="5"/>
        <v>5</v>
      </c>
      <c r="G138" s="69">
        <f t="shared" si="6"/>
      </c>
    </row>
    <row r="139" spans="1:7" ht="15">
      <c r="A139" s="136" t="s">
        <v>963</v>
      </c>
      <c r="B139" s="143" t="s">
        <v>760</v>
      </c>
      <c r="C139" s="138"/>
      <c r="D139" s="139"/>
      <c r="E139" s="139"/>
      <c r="F139" s="69">
        <f t="shared" si="5"/>
      </c>
      <c r="G139" s="69">
        <f t="shared" si="6"/>
      </c>
    </row>
    <row r="140" spans="1:7" ht="15">
      <c r="A140" s="136" t="s">
        <v>964</v>
      </c>
      <c r="B140" s="137" t="s">
        <v>785</v>
      </c>
      <c r="C140" s="138"/>
      <c r="D140" s="146"/>
      <c r="E140" s="146"/>
      <c r="F140" s="69">
        <f t="shared" si="5"/>
      </c>
      <c r="G140" s="69">
        <f t="shared" si="6"/>
      </c>
    </row>
    <row r="141" spans="1:7" ht="15">
      <c r="A141" s="136" t="s">
        <v>965</v>
      </c>
      <c r="B141" s="137" t="s">
        <v>774</v>
      </c>
      <c r="C141" s="138"/>
      <c r="D141" s="139"/>
      <c r="E141" s="139"/>
      <c r="F141" s="69">
        <f t="shared" si="5"/>
      </c>
      <c r="G141" s="69">
        <f t="shared" si="6"/>
      </c>
    </row>
    <row r="142" spans="1:7" ht="15">
      <c r="A142" s="136" t="s">
        <v>966</v>
      </c>
      <c r="B142" s="137" t="s">
        <v>967</v>
      </c>
      <c r="C142" s="138"/>
      <c r="D142" s="139">
        <v>3</v>
      </c>
      <c r="E142" s="139"/>
      <c r="F142" s="69">
        <f t="shared" si="5"/>
      </c>
      <c r="G142" s="69">
        <f t="shared" si="6"/>
        <v>0</v>
      </c>
    </row>
    <row r="143" spans="1:7" ht="15">
      <c r="A143" s="136" t="s">
        <v>968</v>
      </c>
      <c r="B143" s="141" t="s">
        <v>756</v>
      </c>
      <c r="C143" s="138">
        <v>327</v>
      </c>
      <c r="D143" s="139">
        <v>317</v>
      </c>
      <c r="E143" s="139">
        <v>309</v>
      </c>
      <c r="F143" s="69">
        <f t="shared" si="5"/>
        <v>0.945</v>
      </c>
      <c r="G143" s="69">
        <f t="shared" si="6"/>
        <v>0.975</v>
      </c>
    </row>
    <row r="144" spans="1:7" ht="15">
      <c r="A144" s="136" t="s">
        <v>969</v>
      </c>
      <c r="B144" s="141" t="s">
        <v>758</v>
      </c>
      <c r="C144" s="138">
        <v>14</v>
      </c>
      <c r="D144" s="139">
        <v>13</v>
      </c>
      <c r="E144" s="139">
        <v>9</v>
      </c>
      <c r="F144" s="69">
        <f t="shared" si="5"/>
        <v>0.643</v>
      </c>
      <c r="G144" s="69">
        <f t="shared" si="6"/>
        <v>0.692</v>
      </c>
    </row>
    <row r="145" spans="1:7" ht="15">
      <c r="A145" s="136" t="s">
        <v>970</v>
      </c>
      <c r="B145" s="137" t="s">
        <v>760</v>
      </c>
      <c r="C145" s="138"/>
      <c r="D145" s="139"/>
      <c r="E145" s="139"/>
      <c r="F145" s="69">
        <f t="shared" si="5"/>
      </c>
      <c r="G145" s="69">
        <f t="shared" si="6"/>
      </c>
    </row>
    <row r="146" spans="1:7" ht="15">
      <c r="A146" s="136" t="s">
        <v>971</v>
      </c>
      <c r="B146" s="137" t="s">
        <v>972</v>
      </c>
      <c r="C146" s="138"/>
      <c r="D146" s="139"/>
      <c r="E146" s="139"/>
      <c r="F146" s="69">
        <f t="shared" si="5"/>
      </c>
      <c r="G146" s="69">
        <f t="shared" si="6"/>
      </c>
    </row>
    <row r="147" spans="1:7" ht="15">
      <c r="A147" s="136" t="s">
        <v>973</v>
      </c>
      <c r="B147" s="141" t="s">
        <v>774</v>
      </c>
      <c r="C147" s="138"/>
      <c r="D147" s="139"/>
      <c r="E147" s="139"/>
      <c r="F147" s="69">
        <f t="shared" si="5"/>
      </c>
      <c r="G147" s="69">
        <f t="shared" si="6"/>
      </c>
    </row>
    <row r="148" spans="1:7" ht="15">
      <c r="A148" s="136" t="s">
        <v>974</v>
      </c>
      <c r="B148" s="141" t="s">
        <v>975</v>
      </c>
      <c r="C148" s="138">
        <v>12</v>
      </c>
      <c r="D148" s="139">
        <v>17</v>
      </c>
      <c r="E148" s="139">
        <v>10</v>
      </c>
      <c r="F148" s="69">
        <f t="shared" si="5"/>
        <v>0.833</v>
      </c>
      <c r="G148" s="69">
        <f t="shared" si="6"/>
        <v>0.588</v>
      </c>
    </row>
    <row r="149" spans="1:7" ht="15">
      <c r="A149" s="136" t="s">
        <v>976</v>
      </c>
      <c r="B149" s="141" t="s">
        <v>756</v>
      </c>
      <c r="C149" s="138">
        <v>1066</v>
      </c>
      <c r="D149" s="139">
        <v>970</v>
      </c>
      <c r="E149" s="139">
        <v>1040</v>
      </c>
      <c r="F149" s="69">
        <f t="shared" si="5"/>
        <v>0.976</v>
      </c>
      <c r="G149" s="69">
        <f t="shared" si="6"/>
        <v>1.072</v>
      </c>
    </row>
    <row r="150" spans="1:7" ht="15">
      <c r="A150" s="136" t="s">
        <v>977</v>
      </c>
      <c r="B150" s="137" t="s">
        <v>758</v>
      </c>
      <c r="C150" s="138">
        <v>189</v>
      </c>
      <c r="D150" s="139">
        <v>196</v>
      </c>
      <c r="E150" s="139">
        <v>315</v>
      </c>
      <c r="F150" s="69">
        <f t="shared" si="5"/>
        <v>1.667</v>
      </c>
      <c r="G150" s="69">
        <f t="shared" si="6"/>
        <v>1.607</v>
      </c>
    </row>
    <row r="151" spans="1:7" ht="15">
      <c r="A151" s="136" t="s">
        <v>978</v>
      </c>
      <c r="B151" s="137" t="s">
        <v>760</v>
      </c>
      <c r="C151" s="138"/>
      <c r="D151" s="139"/>
      <c r="E151" s="139"/>
      <c r="F151" s="69">
        <f t="shared" si="5"/>
      </c>
      <c r="G151" s="69">
        <f t="shared" si="6"/>
      </c>
    </row>
    <row r="152" spans="1:7" ht="15">
      <c r="A152" s="136" t="s">
        <v>979</v>
      </c>
      <c r="B152" s="137" t="s">
        <v>980</v>
      </c>
      <c r="C152" s="138">
        <v>5</v>
      </c>
      <c r="D152" s="139">
        <v>1</v>
      </c>
      <c r="E152" s="139">
        <v>5</v>
      </c>
      <c r="F152" s="69">
        <f t="shared" si="5"/>
        <v>1</v>
      </c>
      <c r="G152" s="69">
        <f t="shared" si="6"/>
        <v>5</v>
      </c>
    </row>
    <row r="153" spans="1:7" ht="15">
      <c r="A153" s="136" t="s">
        <v>981</v>
      </c>
      <c r="B153" s="141" t="s">
        <v>774</v>
      </c>
      <c r="C153" s="138"/>
      <c r="D153" s="139"/>
      <c r="E153" s="139"/>
      <c r="F153" s="69">
        <f t="shared" si="5"/>
      </c>
      <c r="G153" s="69">
        <f t="shared" si="6"/>
      </c>
    </row>
    <row r="154" spans="1:7" ht="15">
      <c r="A154" s="136" t="s">
        <v>982</v>
      </c>
      <c r="B154" s="141" t="s">
        <v>983</v>
      </c>
      <c r="C154" s="138">
        <v>3</v>
      </c>
      <c r="D154" s="139">
        <v>40</v>
      </c>
      <c r="E154" s="139"/>
      <c r="F154" s="69">
        <f t="shared" si="5"/>
        <v>0</v>
      </c>
      <c r="G154" s="69">
        <f t="shared" si="6"/>
        <v>0</v>
      </c>
    </row>
    <row r="155" spans="1:7" ht="15">
      <c r="A155" s="136" t="s">
        <v>984</v>
      </c>
      <c r="B155" s="137" t="s">
        <v>756</v>
      </c>
      <c r="C155" s="138">
        <v>324</v>
      </c>
      <c r="D155" s="139">
        <v>329</v>
      </c>
      <c r="E155" s="139">
        <v>347</v>
      </c>
      <c r="F155" s="69">
        <f t="shared" si="5"/>
        <v>1.071</v>
      </c>
      <c r="G155" s="69">
        <f t="shared" si="6"/>
        <v>1.055</v>
      </c>
    </row>
    <row r="156" spans="1:7" ht="15">
      <c r="A156" s="136" t="s">
        <v>985</v>
      </c>
      <c r="B156" s="137" t="s">
        <v>758</v>
      </c>
      <c r="C156" s="138">
        <v>218</v>
      </c>
      <c r="D156" s="139">
        <v>109</v>
      </c>
      <c r="E156" s="139">
        <v>201</v>
      </c>
      <c r="F156" s="69">
        <f t="shared" si="5"/>
        <v>0.922</v>
      </c>
      <c r="G156" s="69">
        <f t="shared" si="6"/>
        <v>1.844</v>
      </c>
    </row>
    <row r="157" spans="1:7" ht="15">
      <c r="A157" s="136" t="s">
        <v>986</v>
      </c>
      <c r="B157" s="137" t="s">
        <v>760</v>
      </c>
      <c r="C157" s="138"/>
      <c r="D157" s="139"/>
      <c r="E157" s="139"/>
      <c r="F157" s="69">
        <f t="shared" si="5"/>
      </c>
      <c r="G157" s="69">
        <f t="shared" si="6"/>
      </c>
    </row>
    <row r="158" spans="1:7" ht="15">
      <c r="A158" s="136" t="s">
        <v>987</v>
      </c>
      <c r="B158" s="137" t="s">
        <v>988</v>
      </c>
      <c r="C158" s="138"/>
      <c r="D158" s="139"/>
      <c r="E158" s="139"/>
      <c r="F158" s="69">
        <f t="shared" si="5"/>
      </c>
      <c r="G158" s="69">
        <f t="shared" si="6"/>
      </c>
    </row>
    <row r="159" spans="1:7" ht="15">
      <c r="A159" s="136" t="s">
        <v>989</v>
      </c>
      <c r="B159" s="137" t="s">
        <v>774</v>
      </c>
      <c r="C159" s="138"/>
      <c r="D159" s="139"/>
      <c r="E159" s="139"/>
      <c r="F159" s="69">
        <f t="shared" si="5"/>
      </c>
      <c r="G159" s="69">
        <f t="shared" si="6"/>
      </c>
    </row>
    <row r="160" spans="1:7" ht="15">
      <c r="A160" s="136" t="s">
        <v>990</v>
      </c>
      <c r="B160" s="141" t="s">
        <v>991</v>
      </c>
      <c r="C160" s="138">
        <v>14</v>
      </c>
      <c r="D160" s="139">
        <v>35</v>
      </c>
      <c r="E160" s="139">
        <v>21</v>
      </c>
      <c r="F160" s="69">
        <f t="shared" si="5"/>
        <v>1.5</v>
      </c>
      <c r="G160" s="69">
        <f t="shared" si="6"/>
        <v>0.6</v>
      </c>
    </row>
    <row r="161" spans="1:7" ht="15">
      <c r="A161" s="136" t="s">
        <v>992</v>
      </c>
      <c r="B161" s="143" t="s">
        <v>756</v>
      </c>
      <c r="C161" s="138">
        <v>398</v>
      </c>
      <c r="D161" s="139">
        <v>395</v>
      </c>
      <c r="E161" s="139">
        <v>430</v>
      </c>
      <c r="F161" s="69">
        <f t="shared" si="5"/>
        <v>1.08</v>
      </c>
      <c r="G161" s="69">
        <f t="shared" si="6"/>
        <v>1.089</v>
      </c>
    </row>
    <row r="162" spans="1:7" ht="15">
      <c r="A162" s="136" t="s">
        <v>993</v>
      </c>
      <c r="B162" s="137" t="s">
        <v>758</v>
      </c>
      <c r="C162" s="138"/>
      <c r="D162" s="139"/>
      <c r="E162" s="139"/>
      <c r="F162" s="69">
        <f t="shared" si="5"/>
      </c>
      <c r="G162" s="69">
        <f t="shared" si="6"/>
      </c>
    </row>
    <row r="163" spans="1:7" ht="15">
      <c r="A163" s="136" t="s">
        <v>994</v>
      </c>
      <c r="B163" s="137" t="s">
        <v>760</v>
      </c>
      <c r="C163" s="138"/>
      <c r="D163" s="139"/>
      <c r="E163" s="139"/>
      <c r="F163" s="69">
        <f t="shared" si="5"/>
      </c>
      <c r="G163" s="69">
        <f t="shared" si="6"/>
      </c>
    </row>
    <row r="164" spans="1:7" ht="15">
      <c r="A164" s="136" t="s">
        <v>995</v>
      </c>
      <c r="B164" s="137" t="s">
        <v>996</v>
      </c>
      <c r="C164" s="138"/>
      <c r="D164" s="139"/>
      <c r="E164" s="139"/>
      <c r="F164" s="69">
        <f t="shared" si="5"/>
      </c>
      <c r="G164" s="69">
        <f t="shared" si="6"/>
      </c>
    </row>
    <row r="165" spans="1:7" ht="15">
      <c r="A165" s="136" t="s">
        <v>997</v>
      </c>
      <c r="B165" s="137" t="s">
        <v>774</v>
      </c>
      <c r="C165" s="138"/>
      <c r="D165" s="139"/>
      <c r="E165" s="139"/>
      <c r="F165" s="69">
        <f t="shared" si="5"/>
      </c>
      <c r="G165" s="69">
        <f t="shared" si="6"/>
      </c>
    </row>
    <row r="166" spans="1:7" ht="15">
      <c r="A166" s="136" t="s">
        <v>998</v>
      </c>
      <c r="B166" s="141" t="s">
        <v>999</v>
      </c>
      <c r="C166" s="138">
        <v>311</v>
      </c>
      <c r="D166" s="139">
        <v>569</v>
      </c>
      <c r="E166" s="139">
        <v>294</v>
      </c>
      <c r="F166" s="69">
        <f t="shared" si="5"/>
        <v>0.945</v>
      </c>
      <c r="G166" s="69">
        <f t="shared" si="6"/>
        <v>0.517</v>
      </c>
    </row>
    <row r="167" spans="1:7" ht="15">
      <c r="A167" s="136" t="s">
        <v>1000</v>
      </c>
      <c r="B167" s="141" t="s">
        <v>756</v>
      </c>
      <c r="C167" s="138">
        <v>383</v>
      </c>
      <c r="D167" s="139">
        <v>364</v>
      </c>
      <c r="E167" s="139">
        <v>350</v>
      </c>
      <c r="F167" s="69">
        <f t="shared" si="5"/>
        <v>0.914</v>
      </c>
      <c r="G167" s="69">
        <f t="shared" si="6"/>
        <v>0.962</v>
      </c>
    </row>
    <row r="168" spans="1:7" ht="15">
      <c r="A168" s="136" t="s">
        <v>1001</v>
      </c>
      <c r="B168" s="137" t="s">
        <v>758</v>
      </c>
      <c r="C168" s="138">
        <v>21</v>
      </c>
      <c r="D168" s="139">
        <v>15</v>
      </c>
      <c r="E168" s="139">
        <v>40</v>
      </c>
      <c r="F168" s="69">
        <f t="shared" si="5"/>
        <v>1.905</v>
      </c>
      <c r="G168" s="69">
        <f t="shared" si="6"/>
        <v>2.667</v>
      </c>
    </row>
    <row r="169" spans="1:7" ht="15">
      <c r="A169" s="136" t="s">
        <v>1002</v>
      </c>
      <c r="B169" s="137" t="s">
        <v>760</v>
      </c>
      <c r="C169" s="138"/>
      <c r="D169" s="139"/>
      <c r="E169" s="139"/>
      <c r="F169" s="69">
        <f t="shared" si="5"/>
      </c>
      <c r="G169" s="69">
        <f t="shared" si="6"/>
      </c>
    </row>
    <row r="170" spans="1:7" ht="15">
      <c r="A170" s="136" t="s">
        <v>1003</v>
      </c>
      <c r="B170" s="137" t="s">
        <v>1004</v>
      </c>
      <c r="C170" s="138">
        <v>13</v>
      </c>
      <c r="D170" s="139">
        <v>6</v>
      </c>
      <c r="E170" s="139">
        <v>13</v>
      </c>
      <c r="F170" s="69">
        <f t="shared" si="5"/>
        <v>1</v>
      </c>
      <c r="G170" s="69">
        <f t="shared" si="6"/>
        <v>2.167</v>
      </c>
    </row>
    <row r="171" spans="1:7" ht="15">
      <c r="A171" s="136" t="s">
        <v>1005</v>
      </c>
      <c r="B171" s="137" t="s">
        <v>1006</v>
      </c>
      <c r="C171" s="138"/>
      <c r="D171" s="139"/>
      <c r="E171" s="139"/>
      <c r="F171" s="69">
        <f t="shared" si="5"/>
      </c>
      <c r="G171" s="69">
        <f t="shared" si="6"/>
      </c>
    </row>
    <row r="172" spans="1:7" ht="15">
      <c r="A172" s="136" t="s">
        <v>1007</v>
      </c>
      <c r="B172" s="137" t="s">
        <v>774</v>
      </c>
      <c r="C172" s="138"/>
      <c r="D172" s="139"/>
      <c r="E172" s="139"/>
      <c r="F172" s="69">
        <f t="shared" si="5"/>
      </c>
      <c r="G172" s="69">
        <f t="shared" si="6"/>
      </c>
    </row>
    <row r="173" spans="1:7" ht="15">
      <c r="A173" s="136" t="s">
        <v>1008</v>
      </c>
      <c r="B173" s="141" t="s">
        <v>1009</v>
      </c>
      <c r="C173" s="138"/>
      <c r="D173" s="139"/>
      <c r="E173" s="139"/>
      <c r="F173" s="69">
        <f t="shared" si="5"/>
      </c>
      <c r="G173" s="69">
        <f t="shared" si="6"/>
      </c>
    </row>
    <row r="174" spans="1:7" ht="15">
      <c r="A174" s="136" t="s">
        <v>1010</v>
      </c>
      <c r="B174" s="141" t="s">
        <v>756</v>
      </c>
      <c r="C174" s="138"/>
      <c r="D174" s="139"/>
      <c r="E174" s="139"/>
      <c r="F174" s="69">
        <f t="shared" si="5"/>
      </c>
      <c r="G174" s="69">
        <f t="shared" si="6"/>
      </c>
    </row>
    <row r="175" spans="1:7" ht="15">
      <c r="A175" s="136" t="s">
        <v>1011</v>
      </c>
      <c r="B175" s="143" t="s">
        <v>758</v>
      </c>
      <c r="C175" s="138"/>
      <c r="D175" s="139"/>
      <c r="E175" s="139"/>
      <c r="F175" s="69">
        <f t="shared" si="5"/>
      </c>
      <c r="G175" s="69">
        <f t="shared" si="6"/>
      </c>
    </row>
    <row r="176" spans="1:7" ht="15">
      <c r="A176" s="136" t="s">
        <v>1012</v>
      </c>
      <c r="B176" s="137" t="s">
        <v>760</v>
      </c>
      <c r="C176" s="138"/>
      <c r="D176" s="139"/>
      <c r="E176" s="139"/>
      <c r="F176" s="69">
        <f t="shared" si="5"/>
      </c>
      <c r="G176" s="69">
        <f t="shared" si="6"/>
      </c>
    </row>
    <row r="177" spans="1:7" ht="15">
      <c r="A177" s="136" t="s">
        <v>1013</v>
      </c>
      <c r="B177" s="137" t="s">
        <v>774</v>
      </c>
      <c r="C177" s="138"/>
      <c r="D177" s="139"/>
      <c r="E177" s="139"/>
      <c r="F177" s="69">
        <f t="shared" si="5"/>
      </c>
      <c r="G177" s="69">
        <f t="shared" si="6"/>
      </c>
    </row>
    <row r="178" spans="1:7" ht="15">
      <c r="A178" s="136" t="s">
        <v>1014</v>
      </c>
      <c r="B178" s="137" t="s">
        <v>1015</v>
      </c>
      <c r="C178" s="138"/>
      <c r="D178" s="139"/>
      <c r="E178" s="139"/>
      <c r="F178" s="69">
        <f aca="true" t="shared" si="7" ref="F178:F241">_xlfn.IFERROR($E178/C178,"")</f>
      </c>
      <c r="G178" s="69">
        <f aca="true" t="shared" si="8" ref="G178:G241">_xlfn.IFERROR($E178/D178,"")</f>
      </c>
    </row>
    <row r="179" spans="1:7" ht="15">
      <c r="A179" s="136" t="s">
        <v>1016</v>
      </c>
      <c r="B179" s="141" t="s">
        <v>756</v>
      </c>
      <c r="C179" s="138">
        <v>1868</v>
      </c>
      <c r="D179" s="139">
        <v>1830</v>
      </c>
      <c r="E179" s="139">
        <v>419</v>
      </c>
      <c r="F179" s="69">
        <f t="shared" si="7"/>
        <v>0.224</v>
      </c>
      <c r="G179" s="69">
        <f t="shared" si="8"/>
        <v>0.229</v>
      </c>
    </row>
    <row r="180" spans="1:7" ht="15">
      <c r="A180" s="136" t="s">
        <v>1017</v>
      </c>
      <c r="B180" s="141" t="s">
        <v>758</v>
      </c>
      <c r="C180" s="138"/>
      <c r="D180" s="139"/>
      <c r="E180" s="139"/>
      <c r="F180" s="69">
        <f t="shared" si="7"/>
      </c>
      <c r="G180" s="69">
        <f t="shared" si="8"/>
      </c>
    </row>
    <row r="181" spans="1:7" ht="15">
      <c r="A181" s="136" t="s">
        <v>1018</v>
      </c>
      <c r="B181" s="137" t="s">
        <v>760</v>
      </c>
      <c r="C181" s="138"/>
      <c r="D181" s="139"/>
      <c r="E181" s="139"/>
      <c r="F181" s="69">
        <f t="shared" si="7"/>
      </c>
      <c r="G181" s="69">
        <f t="shared" si="8"/>
      </c>
    </row>
    <row r="182" spans="1:7" ht="15">
      <c r="A182" s="136" t="s">
        <v>1019</v>
      </c>
      <c r="B182" s="137" t="s">
        <v>774</v>
      </c>
      <c r="C182" s="138"/>
      <c r="D182" s="139"/>
      <c r="E182" s="139"/>
      <c r="F182" s="69">
        <f t="shared" si="7"/>
      </c>
      <c r="G182" s="69">
        <f t="shared" si="8"/>
      </c>
    </row>
    <row r="183" spans="1:7" ht="15">
      <c r="A183" s="136" t="s">
        <v>1020</v>
      </c>
      <c r="B183" s="137" t="s">
        <v>426</v>
      </c>
      <c r="C183" s="138">
        <v>975</v>
      </c>
      <c r="D183" s="139">
        <v>573</v>
      </c>
      <c r="E183" s="139">
        <v>1991</v>
      </c>
      <c r="F183" s="69">
        <f t="shared" si="7"/>
        <v>2.042</v>
      </c>
      <c r="G183" s="69">
        <f t="shared" si="8"/>
        <v>3.475</v>
      </c>
    </row>
    <row r="184" spans="1:7" ht="15">
      <c r="A184" s="136" t="s">
        <v>1021</v>
      </c>
      <c r="B184" s="137" t="s">
        <v>756</v>
      </c>
      <c r="C184" s="138"/>
      <c r="D184" s="139"/>
      <c r="E184" s="139"/>
      <c r="F184" s="69">
        <f t="shared" si="7"/>
      </c>
      <c r="G184" s="69">
        <f t="shared" si="8"/>
      </c>
    </row>
    <row r="185" spans="1:7" ht="15">
      <c r="A185" s="136" t="s">
        <v>1022</v>
      </c>
      <c r="B185" s="137" t="s">
        <v>758</v>
      </c>
      <c r="C185" s="138"/>
      <c r="D185" s="139"/>
      <c r="E185" s="139"/>
      <c r="F185" s="69">
        <f t="shared" si="7"/>
      </c>
      <c r="G185" s="69">
        <f t="shared" si="8"/>
      </c>
    </row>
    <row r="186" spans="1:7" ht="15">
      <c r="A186" s="136" t="s">
        <v>1023</v>
      </c>
      <c r="B186" s="137" t="s">
        <v>760</v>
      </c>
      <c r="C186" s="138"/>
      <c r="D186" s="139"/>
      <c r="E186" s="139"/>
      <c r="F186" s="69">
        <f t="shared" si="7"/>
      </c>
      <c r="G186" s="69">
        <f t="shared" si="8"/>
      </c>
    </row>
    <row r="187" spans="1:7" ht="15">
      <c r="A187" s="136" t="s">
        <v>1024</v>
      </c>
      <c r="B187" s="137" t="s">
        <v>1025</v>
      </c>
      <c r="C187" s="138"/>
      <c r="D187" s="139"/>
      <c r="E187" s="139"/>
      <c r="F187" s="69">
        <f t="shared" si="7"/>
      </c>
      <c r="G187" s="69">
        <f t="shared" si="8"/>
      </c>
    </row>
    <row r="188" spans="1:7" ht="15">
      <c r="A188" s="136" t="s">
        <v>1026</v>
      </c>
      <c r="B188" s="137" t="s">
        <v>774</v>
      </c>
      <c r="C188" s="138"/>
      <c r="D188" s="139"/>
      <c r="E188" s="139"/>
      <c r="F188" s="69">
        <f t="shared" si="7"/>
      </c>
      <c r="G188" s="69">
        <f t="shared" si="8"/>
      </c>
    </row>
    <row r="189" spans="1:7" ht="15">
      <c r="A189" s="136" t="s">
        <v>1027</v>
      </c>
      <c r="B189" s="137" t="s">
        <v>1028</v>
      </c>
      <c r="C189" s="138"/>
      <c r="D189" s="139"/>
      <c r="E189" s="139"/>
      <c r="F189" s="69">
        <f t="shared" si="7"/>
      </c>
      <c r="G189" s="69">
        <f t="shared" si="8"/>
      </c>
    </row>
    <row r="190" spans="1:7" ht="15">
      <c r="A190" s="136" t="s">
        <v>1029</v>
      </c>
      <c r="B190" s="137" t="s">
        <v>756</v>
      </c>
      <c r="C190" s="138">
        <v>741</v>
      </c>
      <c r="D190" s="139">
        <v>751</v>
      </c>
      <c r="E190" s="139">
        <v>776</v>
      </c>
      <c r="F190" s="69">
        <f t="shared" si="7"/>
        <v>1.047</v>
      </c>
      <c r="G190" s="69">
        <f t="shared" si="8"/>
        <v>1.033</v>
      </c>
    </row>
    <row r="191" spans="1:7" ht="15">
      <c r="A191" s="136" t="s">
        <v>1030</v>
      </c>
      <c r="B191" s="137" t="s">
        <v>758</v>
      </c>
      <c r="C191" s="138">
        <v>76</v>
      </c>
      <c r="D191" s="139">
        <v>28</v>
      </c>
      <c r="E191" s="139">
        <v>20</v>
      </c>
      <c r="F191" s="69">
        <f t="shared" si="7"/>
        <v>0.263</v>
      </c>
      <c r="G191" s="69">
        <f t="shared" si="8"/>
        <v>0.714</v>
      </c>
    </row>
    <row r="192" spans="1:7" ht="15">
      <c r="A192" s="136" t="s">
        <v>1031</v>
      </c>
      <c r="B192" s="137" t="s">
        <v>760</v>
      </c>
      <c r="C192" s="138"/>
      <c r="D192" s="139"/>
      <c r="E192" s="139"/>
      <c r="F192" s="69">
        <f t="shared" si="7"/>
      </c>
      <c r="G192" s="69">
        <f t="shared" si="8"/>
      </c>
    </row>
    <row r="193" spans="1:7" ht="15">
      <c r="A193" s="136" t="s">
        <v>1032</v>
      </c>
      <c r="B193" s="137" t="s">
        <v>1033</v>
      </c>
      <c r="C193" s="138">
        <v>120</v>
      </c>
      <c r="D193" s="139">
        <v>252</v>
      </c>
      <c r="E193" s="139">
        <v>40</v>
      </c>
      <c r="F193" s="69">
        <f t="shared" si="7"/>
        <v>0.333</v>
      </c>
      <c r="G193" s="69">
        <f t="shared" si="8"/>
        <v>0.159</v>
      </c>
    </row>
    <row r="194" spans="1:7" ht="15">
      <c r="A194" s="136" t="s">
        <v>1034</v>
      </c>
      <c r="B194" s="137" t="s">
        <v>1035</v>
      </c>
      <c r="C194" s="138">
        <v>54</v>
      </c>
      <c r="D194" s="139">
        <v>45</v>
      </c>
      <c r="E194" s="139">
        <v>33</v>
      </c>
      <c r="F194" s="69">
        <f t="shared" si="7"/>
        <v>0.611</v>
      </c>
      <c r="G194" s="69">
        <f t="shared" si="8"/>
        <v>0.733</v>
      </c>
    </row>
    <row r="195" spans="1:7" ht="15">
      <c r="A195" s="136" t="s">
        <v>1036</v>
      </c>
      <c r="B195" s="137" t="s">
        <v>845</v>
      </c>
      <c r="C195" s="138"/>
      <c r="D195" s="139"/>
      <c r="E195" s="139"/>
      <c r="F195" s="69">
        <f t="shared" si="7"/>
      </c>
      <c r="G195" s="69">
        <f t="shared" si="8"/>
      </c>
    </row>
    <row r="196" spans="1:7" ht="15">
      <c r="A196" s="136" t="s">
        <v>1037</v>
      </c>
      <c r="B196" s="137" t="s">
        <v>1038</v>
      </c>
      <c r="C196" s="138"/>
      <c r="D196" s="139"/>
      <c r="E196" s="139"/>
      <c r="F196" s="69">
        <f t="shared" si="7"/>
      </c>
      <c r="G196" s="69">
        <f t="shared" si="8"/>
      </c>
    </row>
    <row r="197" spans="1:7" ht="15">
      <c r="A197" s="136" t="s">
        <v>1039</v>
      </c>
      <c r="B197" s="137" t="s">
        <v>1040</v>
      </c>
      <c r="C197" s="138"/>
      <c r="D197" s="139"/>
      <c r="E197" s="139"/>
      <c r="F197" s="69">
        <f t="shared" si="7"/>
      </c>
      <c r="G197" s="69">
        <f t="shared" si="8"/>
      </c>
    </row>
    <row r="198" spans="1:7" ht="15">
      <c r="A198" s="136" t="s">
        <v>1041</v>
      </c>
      <c r="B198" s="137" t="s">
        <v>1042</v>
      </c>
      <c r="C198" s="138"/>
      <c r="D198" s="139"/>
      <c r="E198" s="139"/>
      <c r="F198" s="69">
        <f t="shared" si="7"/>
      </c>
      <c r="G198" s="69">
        <f t="shared" si="8"/>
      </c>
    </row>
    <row r="199" spans="1:7" ht="15">
      <c r="A199" s="136" t="s">
        <v>1043</v>
      </c>
      <c r="B199" s="137" t="s">
        <v>1044</v>
      </c>
      <c r="C199" s="138"/>
      <c r="D199" s="139"/>
      <c r="E199" s="139"/>
      <c r="F199" s="69">
        <f t="shared" si="7"/>
      </c>
      <c r="G199" s="69">
        <f t="shared" si="8"/>
      </c>
    </row>
    <row r="200" spans="1:7" ht="15">
      <c r="A200" s="136" t="s">
        <v>1045</v>
      </c>
      <c r="B200" s="137" t="s">
        <v>1046</v>
      </c>
      <c r="C200" s="138"/>
      <c r="D200" s="139"/>
      <c r="E200" s="139"/>
      <c r="F200" s="69">
        <f t="shared" si="7"/>
      </c>
      <c r="G200" s="69">
        <f t="shared" si="8"/>
      </c>
    </row>
    <row r="201" spans="1:7" ht="15">
      <c r="A201" s="136" t="s">
        <v>1047</v>
      </c>
      <c r="B201" s="137" t="s">
        <v>1048</v>
      </c>
      <c r="C201" s="138"/>
      <c r="D201" s="139"/>
      <c r="E201" s="139"/>
      <c r="F201" s="69">
        <f t="shared" si="7"/>
      </c>
      <c r="G201" s="69">
        <f t="shared" si="8"/>
      </c>
    </row>
    <row r="202" spans="1:7" ht="15">
      <c r="A202" s="136" t="s">
        <v>1049</v>
      </c>
      <c r="B202" s="137" t="s">
        <v>774</v>
      </c>
      <c r="C202" s="138"/>
      <c r="D202" s="139"/>
      <c r="E202" s="139"/>
      <c r="F202" s="69">
        <f t="shared" si="7"/>
      </c>
      <c r="G202" s="69">
        <f t="shared" si="8"/>
      </c>
    </row>
    <row r="203" spans="1:7" ht="15">
      <c r="A203" s="136" t="s">
        <v>1050</v>
      </c>
      <c r="B203" s="137" t="s">
        <v>1051</v>
      </c>
      <c r="C203" s="138">
        <v>65</v>
      </c>
      <c r="D203" s="139">
        <v>90</v>
      </c>
      <c r="E203" s="139">
        <v>317</v>
      </c>
      <c r="F203" s="69">
        <f t="shared" si="7"/>
        <v>4.877</v>
      </c>
      <c r="G203" s="69">
        <f t="shared" si="8"/>
        <v>3.522</v>
      </c>
    </row>
    <row r="204" spans="1:7" ht="15">
      <c r="A204" s="172" t="s">
        <v>1052</v>
      </c>
      <c r="B204" s="137" t="s">
        <v>756</v>
      </c>
      <c r="C204" s="138"/>
      <c r="D204" s="139"/>
      <c r="E204" s="139"/>
      <c r="F204" s="69">
        <f t="shared" si="7"/>
      </c>
      <c r="G204" s="69">
        <f t="shared" si="8"/>
      </c>
    </row>
    <row r="205" spans="1:7" ht="15">
      <c r="A205" s="172" t="s">
        <v>1053</v>
      </c>
      <c r="B205" s="137" t="s">
        <v>758</v>
      </c>
      <c r="C205" s="138"/>
      <c r="D205" s="139"/>
      <c r="E205" s="139"/>
      <c r="F205" s="69">
        <f t="shared" si="7"/>
      </c>
      <c r="G205" s="69">
        <f t="shared" si="8"/>
      </c>
    </row>
    <row r="206" spans="1:7" ht="15">
      <c r="A206" s="172" t="s">
        <v>1054</v>
      </c>
      <c r="B206" s="137" t="s">
        <v>760</v>
      </c>
      <c r="C206" s="138"/>
      <c r="D206" s="139"/>
      <c r="E206" s="139"/>
      <c r="F206" s="69">
        <f t="shared" si="7"/>
      </c>
      <c r="G206" s="69">
        <f t="shared" si="8"/>
      </c>
    </row>
    <row r="207" spans="1:7" ht="15">
      <c r="A207" s="172" t="s">
        <v>1055</v>
      </c>
      <c r="B207" s="137" t="s">
        <v>980</v>
      </c>
      <c r="C207" s="138"/>
      <c r="D207" s="139"/>
      <c r="E207" s="139"/>
      <c r="F207" s="69">
        <f t="shared" si="7"/>
      </c>
      <c r="G207" s="69">
        <f t="shared" si="8"/>
      </c>
    </row>
    <row r="208" spans="1:7" ht="15">
      <c r="A208" s="172" t="s">
        <v>1056</v>
      </c>
      <c r="B208" s="137" t="s">
        <v>774</v>
      </c>
      <c r="C208" s="138"/>
      <c r="D208" s="139"/>
      <c r="E208" s="139"/>
      <c r="F208" s="69">
        <f t="shared" si="7"/>
      </c>
      <c r="G208" s="69">
        <f t="shared" si="8"/>
      </c>
    </row>
    <row r="209" spans="1:7" ht="15">
      <c r="A209" s="172" t="s">
        <v>1057</v>
      </c>
      <c r="B209" s="137" t="s">
        <v>1058</v>
      </c>
      <c r="C209" s="138"/>
      <c r="D209" s="139"/>
      <c r="E209" s="139"/>
      <c r="F209" s="69">
        <f t="shared" si="7"/>
      </c>
      <c r="G209" s="69">
        <f t="shared" si="8"/>
      </c>
    </row>
    <row r="210" spans="1:7" ht="15">
      <c r="A210" s="172" t="s">
        <v>1059</v>
      </c>
      <c r="B210" s="137" t="s">
        <v>756</v>
      </c>
      <c r="C210" s="138"/>
      <c r="D210" s="139"/>
      <c r="E210" s="139"/>
      <c r="F210" s="69">
        <f t="shared" si="7"/>
      </c>
      <c r="G210" s="69">
        <f t="shared" si="8"/>
      </c>
    </row>
    <row r="211" spans="1:7" ht="15">
      <c r="A211" s="172" t="s">
        <v>1060</v>
      </c>
      <c r="B211" s="137" t="s">
        <v>758</v>
      </c>
      <c r="C211" s="138"/>
      <c r="D211" s="139"/>
      <c r="E211" s="139"/>
      <c r="F211" s="69">
        <f t="shared" si="7"/>
      </c>
      <c r="G211" s="69">
        <f t="shared" si="8"/>
      </c>
    </row>
    <row r="212" spans="1:7" ht="15">
      <c r="A212" s="172" t="s">
        <v>1061</v>
      </c>
      <c r="B212" s="137" t="s">
        <v>760</v>
      </c>
      <c r="C212" s="138"/>
      <c r="D212" s="139"/>
      <c r="E212" s="139"/>
      <c r="F212" s="69">
        <f t="shared" si="7"/>
      </c>
      <c r="G212" s="69">
        <f t="shared" si="8"/>
      </c>
    </row>
    <row r="213" spans="1:7" ht="15">
      <c r="A213" s="172" t="s">
        <v>1062</v>
      </c>
      <c r="B213" s="137" t="s">
        <v>1063</v>
      </c>
      <c r="C213" s="138">
        <v>97</v>
      </c>
      <c r="D213" s="139">
        <v>76</v>
      </c>
      <c r="E213" s="139"/>
      <c r="F213" s="69">
        <f t="shared" si="7"/>
        <v>0</v>
      </c>
      <c r="G213" s="69">
        <f t="shared" si="8"/>
        <v>0</v>
      </c>
    </row>
    <row r="214" spans="1:7" ht="15">
      <c r="A214" s="172" t="s">
        <v>1064</v>
      </c>
      <c r="B214" s="137" t="s">
        <v>1065</v>
      </c>
      <c r="C214" s="138"/>
      <c r="D214" s="139"/>
      <c r="E214" s="139"/>
      <c r="F214" s="69">
        <f t="shared" si="7"/>
      </c>
      <c r="G214" s="69">
        <f t="shared" si="8"/>
      </c>
    </row>
    <row r="215" spans="1:7" ht="15">
      <c r="A215" s="136" t="s">
        <v>1066</v>
      </c>
      <c r="B215" s="141" t="s">
        <v>1067</v>
      </c>
      <c r="C215" s="138"/>
      <c r="D215" s="139"/>
      <c r="E215" s="139"/>
      <c r="F215" s="69">
        <f t="shared" si="7"/>
      </c>
      <c r="G215" s="69">
        <f t="shared" si="8"/>
      </c>
    </row>
    <row r="216" spans="1:7" ht="15">
      <c r="A216" s="136" t="s">
        <v>1068</v>
      </c>
      <c r="B216" s="141" t="s">
        <v>436</v>
      </c>
      <c r="C216" s="138">
        <v>500</v>
      </c>
      <c r="D216" s="139">
        <v>184</v>
      </c>
      <c r="E216" s="139">
        <v>316</v>
      </c>
      <c r="F216" s="69">
        <f t="shared" si="7"/>
        <v>0.632</v>
      </c>
      <c r="G216" s="69">
        <f t="shared" si="8"/>
        <v>1.717</v>
      </c>
    </row>
    <row r="217" spans="1:7" ht="15">
      <c r="A217" s="136" t="s">
        <v>1069</v>
      </c>
      <c r="B217" s="137" t="s">
        <v>756</v>
      </c>
      <c r="C217" s="138"/>
      <c r="D217" s="139"/>
      <c r="E217" s="139"/>
      <c r="F217" s="69">
        <f t="shared" si="7"/>
      </c>
      <c r="G217" s="69">
        <f t="shared" si="8"/>
      </c>
    </row>
    <row r="218" spans="1:7" ht="15">
      <c r="A218" s="136" t="s">
        <v>1070</v>
      </c>
      <c r="B218" s="137" t="s">
        <v>758</v>
      </c>
      <c r="C218" s="138"/>
      <c r="D218" s="139"/>
      <c r="E218" s="139"/>
      <c r="F218" s="69">
        <f t="shared" si="7"/>
      </c>
      <c r="G218" s="69">
        <f t="shared" si="8"/>
      </c>
    </row>
    <row r="219" spans="1:7" ht="15">
      <c r="A219" s="136" t="s">
        <v>1071</v>
      </c>
      <c r="B219" s="137" t="s">
        <v>760</v>
      </c>
      <c r="C219" s="138"/>
      <c r="D219" s="139"/>
      <c r="E219" s="139"/>
      <c r="F219" s="69">
        <f t="shared" si="7"/>
      </c>
      <c r="G219" s="69">
        <f t="shared" si="8"/>
      </c>
    </row>
    <row r="220" spans="1:7" ht="15">
      <c r="A220" s="136" t="s">
        <v>1072</v>
      </c>
      <c r="B220" s="137" t="s">
        <v>980</v>
      </c>
      <c r="C220" s="138"/>
      <c r="D220" s="139"/>
      <c r="E220" s="139"/>
      <c r="F220" s="69">
        <f t="shared" si="7"/>
      </c>
      <c r="G220" s="69">
        <f t="shared" si="8"/>
      </c>
    </row>
    <row r="221" spans="1:7" ht="15">
      <c r="A221" s="136" t="s">
        <v>1073</v>
      </c>
      <c r="B221" s="137" t="s">
        <v>774</v>
      </c>
      <c r="C221" s="138"/>
      <c r="D221" s="139"/>
      <c r="E221" s="139"/>
      <c r="F221" s="69">
        <f t="shared" si="7"/>
      </c>
      <c r="G221" s="69">
        <f t="shared" si="8"/>
      </c>
    </row>
    <row r="222" spans="1:7" ht="15">
      <c r="A222" s="136" t="s">
        <v>1074</v>
      </c>
      <c r="B222" s="137" t="s">
        <v>1075</v>
      </c>
      <c r="C222" s="138"/>
      <c r="D222" s="139"/>
      <c r="E222" s="139"/>
      <c r="F222" s="69">
        <f t="shared" si="7"/>
      </c>
      <c r="G222" s="69">
        <f t="shared" si="8"/>
      </c>
    </row>
    <row r="223" spans="1:7" ht="15">
      <c r="A223" s="136" t="s">
        <v>1076</v>
      </c>
      <c r="B223" s="137" t="s">
        <v>1077</v>
      </c>
      <c r="C223" s="138"/>
      <c r="D223" s="139"/>
      <c r="E223" s="139"/>
      <c r="F223" s="69">
        <f t="shared" si="7"/>
      </c>
      <c r="G223" s="69">
        <f t="shared" si="8"/>
      </c>
    </row>
    <row r="224" spans="1:7" ht="15">
      <c r="A224" s="136" t="s">
        <v>1078</v>
      </c>
      <c r="B224" s="143" t="s">
        <v>1079</v>
      </c>
      <c r="C224" s="138"/>
      <c r="D224" s="139"/>
      <c r="E224" s="139"/>
      <c r="F224" s="69">
        <f t="shared" si="7"/>
      </c>
      <c r="G224" s="69">
        <f t="shared" si="8"/>
      </c>
    </row>
    <row r="225" spans="1:7" ht="15">
      <c r="A225" s="136" t="s">
        <v>1080</v>
      </c>
      <c r="B225" s="143" t="s">
        <v>1081</v>
      </c>
      <c r="C225" s="138"/>
      <c r="D225" s="139"/>
      <c r="E225" s="139"/>
      <c r="F225" s="69">
        <f t="shared" si="7"/>
      </c>
      <c r="G225" s="69">
        <f t="shared" si="8"/>
      </c>
    </row>
    <row r="226" spans="1:7" ht="15">
      <c r="A226" s="136" t="s">
        <v>1082</v>
      </c>
      <c r="B226" s="143" t="s">
        <v>442</v>
      </c>
      <c r="C226" s="138"/>
      <c r="D226" s="139"/>
      <c r="E226" s="139"/>
      <c r="F226" s="69">
        <f t="shared" si="7"/>
      </c>
      <c r="G226" s="69">
        <f t="shared" si="8"/>
      </c>
    </row>
    <row r="227" spans="1:7" ht="15">
      <c r="A227" s="136" t="s">
        <v>1083</v>
      </c>
      <c r="B227" s="143" t="s">
        <v>1084</v>
      </c>
      <c r="C227" s="138"/>
      <c r="D227" s="139"/>
      <c r="E227" s="139"/>
      <c r="F227" s="69">
        <f t="shared" si="7"/>
      </c>
      <c r="G227" s="69">
        <f t="shared" si="8"/>
      </c>
    </row>
    <row r="228" spans="1:7" ht="15">
      <c r="A228" s="136" t="s">
        <v>1085</v>
      </c>
      <c r="B228" s="143" t="s">
        <v>1086</v>
      </c>
      <c r="C228" s="138"/>
      <c r="D228" s="139"/>
      <c r="E228" s="139"/>
      <c r="F228" s="69">
        <f t="shared" si="7"/>
      </c>
      <c r="G228" s="69">
        <f t="shared" si="8"/>
      </c>
    </row>
    <row r="229" spans="1:7" ht="15">
      <c r="A229" s="136" t="s">
        <v>1087</v>
      </c>
      <c r="B229" s="143" t="s">
        <v>1088</v>
      </c>
      <c r="C229" s="138"/>
      <c r="D229" s="139"/>
      <c r="E229" s="139"/>
      <c r="F229" s="69">
        <f t="shared" si="7"/>
      </c>
      <c r="G229" s="69">
        <f t="shared" si="8"/>
      </c>
    </row>
    <row r="230" spans="1:7" ht="15">
      <c r="A230" s="136" t="s">
        <v>1089</v>
      </c>
      <c r="B230" s="143" t="s">
        <v>1090</v>
      </c>
      <c r="C230" s="138"/>
      <c r="D230" s="139"/>
      <c r="E230" s="139"/>
      <c r="F230" s="69">
        <f t="shared" si="7"/>
      </c>
      <c r="G230" s="69">
        <f t="shared" si="8"/>
      </c>
    </row>
    <row r="231" spans="1:7" ht="15">
      <c r="A231" s="136" t="s">
        <v>1091</v>
      </c>
      <c r="B231" s="141" t="s">
        <v>1092</v>
      </c>
      <c r="C231" s="138"/>
      <c r="D231" s="139"/>
      <c r="E231" s="139"/>
      <c r="F231" s="69">
        <f t="shared" si="7"/>
      </c>
      <c r="G231" s="69">
        <f t="shared" si="8"/>
      </c>
    </row>
    <row r="232" spans="1:7" ht="15">
      <c r="A232" s="136" t="s">
        <v>1093</v>
      </c>
      <c r="B232" s="137" t="s">
        <v>1094</v>
      </c>
      <c r="C232" s="138"/>
      <c r="D232" s="139"/>
      <c r="E232" s="139"/>
      <c r="F232" s="69">
        <f t="shared" si="7"/>
      </c>
      <c r="G232" s="69">
        <f t="shared" si="8"/>
      </c>
    </row>
    <row r="233" spans="1:7" ht="15">
      <c r="A233" s="136" t="s">
        <v>1095</v>
      </c>
      <c r="B233" s="137" t="s">
        <v>1096</v>
      </c>
      <c r="C233" s="138"/>
      <c r="D233" s="139"/>
      <c r="E233" s="139"/>
      <c r="F233" s="69">
        <f t="shared" si="7"/>
      </c>
      <c r="G233" s="69">
        <f t="shared" si="8"/>
      </c>
    </row>
    <row r="234" spans="1:7" ht="15">
      <c r="A234" s="136" t="s">
        <v>1097</v>
      </c>
      <c r="B234" s="137" t="s">
        <v>1098</v>
      </c>
      <c r="C234" s="138"/>
      <c r="D234" s="139"/>
      <c r="E234" s="139"/>
      <c r="F234" s="69">
        <f t="shared" si="7"/>
      </c>
      <c r="G234" s="69">
        <f t="shared" si="8"/>
      </c>
    </row>
    <row r="235" spans="1:7" ht="15">
      <c r="A235" s="136" t="s">
        <v>1099</v>
      </c>
      <c r="B235" s="141" t="s">
        <v>1100</v>
      </c>
      <c r="C235" s="138"/>
      <c r="D235" s="139"/>
      <c r="E235" s="139"/>
      <c r="F235" s="69">
        <f t="shared" si="7"/>
      </c>
      <c r="G235" s="69">
        <f t="shared" si="8"/>
      </c>
    </row>
    <row r="236" spans="1:7" ht="15">
      <c r="A236" s="136" t="s">
        <v>1101</v>
      </c>
      <c r="B236" s="141" t="s">
        <v>448</v>
      </c>
      <c r="C236" s="138"/>
      <c r="D236" s="139"/>
      <c r="E236" s="139"/>
      <c r="F236" s="69">
        <f t="shared" si="7"/>
      </c>
      <c r="G236" s="69">
        <f t="shared" si="8"/>
      </c>
    </row>
    <row r="237" spans="1:7" ht="15">
      <c r="A237" s="147" t="s">
        <v>1102</v>
      </c>
      <c r="B237" s="141" t="s">
        <v>1103</v>
      </c>
      <c r="C237" s="138"/>
      <c r="D237" s="139"/>
      <c r="E237" s="139"/>
      <c r="F237" s="69">
        <f t="shared" si="7"/>
      </c>
      <c r="G237" s="69">
        <f t="shared" si="8"/>
      </c>
    </row>
    <row r="238" spans="1:7" ht="15">
      <c r="A238" s="136" t="s">
        <v>1104</v>
      </c>
      <c r="B238" s="143" t="s">
        <v>1105</v>
      </c>
      <c r="C238" s="138"/>
      <c r="D238" s="139"/>
      <c r="E238" s="139"/>
      <c r="F238" s="69">
        <f t="shared" si="7"/>
      </c>
      <c r="G238" s="69">
        <f t="shared" si="8"/>
      </c>
    </row>
    <row r="239" spans="1:7" ht="15">
      <c r="A239" s="136" t="s">
        <v>1106</v>
      </c>
      <c r="B239" s="137" t="s">
        <v>1107</v>
      </c>
      <c r="C239" s="138"/>
      <c r="D239" s="139"/>
      <c r="E239" s="139"/>
      <c r="F239" s="69">
        <f t="shared" si="7"/>
      </c>
      <c r="G239" s="69">
        <f t="shared" si="8"/>
      </c>
    </row>
    <row r="240" spans="1:7" ht="15">
      <c r="A240" s="136" t="s">
        <v>1108</v>
      </c>
      <c r="B240" s="137" t="s">
        <v>375</v>
      </c>
      <c r="C240" s="138"/>
      <c r="D240" s="139"/>
      <c r="E240" s="139"/>
      <c r="F240" s="69">
        <f t="shared" si="7"/>
      </c>
      <c r="G240" s="69">
        <f t="shared" si="8"/>
      </c>
    </row>
    <row r="241" spans="1:7" ht="15">
      <c r="A241" s="136" t="s">
        <v>1109</v>
      </c>
      <c r="B241" s="141" t="s">
        <v>756</v>
      </c>
      <c r="C241" s="138"/>
      <c r="D241" s="139"/>
      <c r="E241" s="139"/>
      <c r="F241" s="69">
        <f t="shared" si="7"/>
      </c>
      <c r="G241" s="69">
        <f t="shared" si="8"/>
      </c>
    </row>
    <row r="242" spans="1:7" ht="15">
      <c r="A242" s="136" t="s">
        <v>1110</v>
      </c>
      <c r="B242" s="141" t="s">
        <v>758</v>
      </c>
      <c r="C242" s="138"/>
      <c r="D242" s="139"/>
      <c r="E242" s="139"/>
      <c r="F242" s="69">
        <f aca="true" t="shared" si="9" ref="F242:F305">_xlfn.IFERROR($E242/C242,"")</f>
      </c>
      <c r="G242" s="69">
        <f aca="true" t="shared" si="10" ref="G242:G305">_xlfn.IFERROR($E242/D242,"")</f>
      </c>
    </row>
    <row r="243" spans="1:7" ht="15">
      <c r="A243" s="136" t="s">
        <v>1111</v>
      </c>
      <c r="B243" s="141" t="s">
        <v>760</v>
      </c>
      <c r="C243" s="138"/>
      <c r="D243" s="139"/>
      <c r="E243" s="139"/>
      <c r="F243" s="69">
        <f t="shared" si="9"/>
      </c>
      <c r="G243" s="69">
        <f t="shared" si="10"/>
      </c>
    </row>
    <row r="244" spans="1:7" ht="15">
      <c r="A244" s="136" t="s">
        <v>1112</v>
      </c>
      <c r="B244" s="141" t="s">
        <v>774</v>
      </c>
      <c r="C244" s="138"/>
      <c r="D244" s="139"/>
      <c r="E244" s="139"/>
      <c r="F244" s="69">
        <f t="shared" si="9"/>
      </c>
      <c r="G244" s="69">
        <f t="shared" si="10"/>
      </c>
    </row>
    <row r="245" spans="1:7" ht="15">
      <c r="A245" s="136" t="s">
        <v>1113</v>
      </c>
      <c r="B245" s="141" t="s">
        <v>1114</v>
      </c>
      <c r="C245" s="138"/>
      <c r="D245" s="139"/>
      <c r="E245" s="139"/>
      <c r="F245" s="69">
        <f t="shared" si="9"/>
      </c>
      <c r="G245" s="69">
        <f t="shared" si="10"/>
      </c>
    </row>
    <row r="246" spans="1:7" ht="15">
      <c r="A246" s="136" t="s">
        <v>1115</v>
      </c>
      <c r="B246" s="141" t="s">
        <v>454</v>
      </c>
      <c r="C246" s="138"/>
      <c r="D246" s="139"/>
      <c r="E246" s="139"/>
      <c r="F246" s="69">
        <f t="shared" si="9"/>
      </c>
      <c r="G246" s="69">
        <f t="shared" si="10"/>
      </c>
    </row>
    <row r="247" spans="1:7" ht="15">
      <c r="A247" s="136" t="s">
        <v>1116</v>
      </c>
      <c r="B247" s="141" t="s">
        <v>1117</v>
      </c>
      <c r="C247" s="138"/>
      <c r="D247" s="139"/>
      <c r="E247" s="139"/>
      <c r="F247" s="69">
        <f t="shared" si="9"/>
      </c>
      <c r="G247" s="69">
        <f t="shared" si="10"/>
      </c>
    </row>
    <row r="248" spans="1:7" ht="15">
      <c r="A248" s="136" t="s">
        <v>1118</v>
      </c>
      <c r="B248" s="141" t="s">
        <v>1119</v>
      </c>
      <c r="C248" s="138"/>
      <c r="D248" s="139"/>
      <c r="E248" s="139"/>
      <c r="F248" s="69">
        <f t="shared" si="9"/>
      </c>
      <c r="G248" s="69">
        <f t="shared" si="10"/>
      </c>
    </row>
    <row r="249" spans="1:7" ht="15">
      <c r="A249" s="136" t="s">
        <v>1120</v>
      </c>
      <c r="B249" s="137" t="s">
        <v>1121</v>
      </c>
      <c r="C249" s="138"/>
      <c r="D249" s="139"/>
      <c r="E249" s="139"/>
      <c r="F249" s="69">
        <f t="shared" si="9"/>
      </c>
      <c r="G249" s="69">
        <f t="shared" si="10"/>
      </c>
    </row>
    <row r="250" spans="1:7" ht="15">
      <c r="A250" s="136" t="s">
        <v>1122</v>
      </c>
      <c r="B250" s="137" t="s">
        <v>458</v>
      </c>
      <c r="C250" s="138"/>
      <c r="D250" s="139"/>
      <c r="E250" s="139"/>
      <c r="F250" s="69">
        <f t="shared" si="9"/>
      </c>
      <c r="G250" s="69">
        <f t="shared" si="10"/>
      </c>
    </row>
    <row r="251" spans="1:7" ht="15">
      <c r="A251" s="136" t="s">
        <v>1123</v>
      </c>
      <c r="B251" s="141" t="s">
        <v>460</v>
      </c>
      <c r="C251" s="138"/>
      <c r="D251" s="139"/>
      <c r="E251" s="139"/>
      <c r="F251" s="69">
        <f t="shared" si="9"/>
      </c>
      <c r="G251" s="69">
        <f t="shared" si="10"/>
      </c>
    </row>
    <row r="252" spans="1:7" ht="15">
      <c r="A252" s="136" t="s">
        <v>1124</v>
      </c>
      <c r="B252" s="143" t="s">
        <v>1125</v>
      </c>
      <c r="C252" s="138"/>
      <c r="D252" s="139"/>
      <c r="E252" s="139"/>
      <c r="F252" s="69">
        <f t="shared" si="9"/>
      </c>
      <c r="G252" s="69">
        <f t="shared" si="10"/>
      </c>
    </row>
    <row r="253" spans="1:7" ht="15">
      <c r="A253" s="136" t="s">
        <v>1126</v>
      </c>
      <c r="B253" s="144" t="s">
        <v>1127</v>
      </c>
      <c r="C253" s="138"/>
      <c r="D253" s="139"/>
      <c r="E253" s="139"/>
      <c r="F253" s="69">
        <f t="shared" si="9"/>
      </c>
      <c r="G253" s="69">
        <f t="shared" si="10"/>
      </c>
    </row>
    <row r="254" spans="1:7" ht="15">
      <c r="A254" s="136" t="s">
        <v>1128</v>
      </c>
      <c r="B254" s="137" t="s">
        <v>1129</v>
      </c>
      <c r="C254" s="138"/>
      <c r="D254" s="139"/>
      <c r="E254" s="139"/>
      <c r="F254" s="69">
        <f t="shared" si="9"/>
      </c>
      <c r="G254" s="69">
        <f t="shared" si="10"/>
      </c>
    </row>
    <row r="255" spans="1:7" ht="15">
      <c r="A255" s="136" t="s">
        <v>1130</v>
      </c>
      <c r="B255" s="137" t="s">
        <v>1131</v>
      </c>
      <c r="C255" s="138"/>
      <c r="D255" s="139"/>
      <c r="E255" s="139"/>
      <c r="F255" s="69">
        <f t="shared" si="9"/>
      </c>
      <c r="G255" s="69">
        <f t="shared" si="10"/>
      </c>
    </row>
    <row r="256" spans="1:7" ht="15">
      <c r="A256" s="136" t="s">
        <v>1132</v>
      </c>
      <c r="B256" s="141" t="s">
        <v>1133</v>
      </c>
      <c r="C256" s="138">
        <v>19</v>
      </c>
      <c r="D256" s="139">
        <v>35</v>
      </c>
      <c r="E256" s="139"/>
      <c r="F256" s="69">
        <f t="shared" si="9"/>
        <v>0</v>
      </c>
      <c r="G256" s="69">
        <f t="shared" si="10"/>
        <v>0</v>
      </c>
    </row>
    <row r="257" spans="1:7" ht="15">
      <c r="A257" s="136" t="s">
        <v>1134</v>
      </c>
      <c r="B257" s="141" t="s">
        <v>1135</v>
      </c>
      <c r="C257" s="138"/>
      <c r="D257" s="139"/>
      <c r="E257" s="139"/>
      <c r="F257" s="69">
        <f t="shared" si="9"/>
      </c>
      <c r="G257" s="69">
        <f t="shared" si="10"/>
      </c>
    </row>
    <row r="258" spans="1:7" ht="15">
      <c r="A258" s="136" t="s">
        <v>1136</v>
      </c>
      <c r="B258" s="141" t="s">
        <v>1137</v>
      </c>
      <c r="C258" s="138"/>
      <c r="D258" s="139"/>
      <c r="E258" s="139"/>
      <c r="F258" s="69">
        <f t="shared" si="9"/>
      </c>
      <c r="G258" s="69">
        <f t="shared" si="10"/>
      </c>
    </row>
    <row r="259" spans="1:7" ht="15">
      <c r="A259" s="136" t="s">
        <v>1138</v>
      </c>
      <c r="B259" s="141" t="s">
        <v>464</v>
      </c>
      <c r="C259" s="138"/>
      <c r="D259" s="139"/>
      <c r="E259" s="139"/>
      <c r="F259" s="69">
        <f t="shared" si="9"/>
      </c>
      <c r="G259" s="69">
        <f t="shared" si="10"/>
      </c>
    </row>
    <row r="260" spans="1:7" ht="15">
      <c r="A260" s="136" t="s">
        <v>1139</v>
      </c>
      <c r="B260" s="137" t="s">
        <v>466</v>
      </c>
      <c r="C260" s="138"/>
      <c r="D260" s="139"/>
      <c r="E260" s="139"/>
      <c r="F260" s="69">
        <f t="shared" si="9"/>
      </c>
      <c r="G260" s="69">
        <f t="shared" si="10"/>
      </c>
    </row>
    <row r="261" spans="1:7" ht="15">
      <c r="A261" s="136" t="s">
        <v>1140</v>
      </c>
      <c r="B261" s="137" t="s">
        <v>1141</v>
      </c>
      <c r="C261" s="138"/>
      <c r="D261" s="139"/>
      <c r="E261" s="139"/>
      <c r="F261" s="69">
        <f t="shared" si="9"/>
      </c>
      <c r="G261" s="69">
        <f t="shared" si="10"/>
      </c>
    </row>
    <row r="262" spans="1:7" ht="15">
      <c r="A262" s="136" t="s">
        <v>1142</v>
      </c>
      <c r="B262" s="141" t="s">
        <v>756</v>
      </c>
      <c r="C262" s="138">
        <v>10</v>
      </c>
      <c r="D262" s="139"/>
      <c r="E262" s="139"/>
      <c r="F262" s="69">
        <f t="shared" si="9"/>
        <v>0</v>
      </c>
      <c r="G262" s="69">
        <f t="shared" si="10"/>
      </c>
    </row>
    <row r="263" spans="1:7" ht="15">
      <c r="A263" s="136" t="s">
        <v>1143</v>
      </c>
      <c r="B263" s="141" t="s">
        <v>758</v>
      </c>
      <c r="C263" s="138"/>
      <c r="D263" s="139">
        <v>657</v>
      </c>
      <c r="E263" s="139"/>
      <c r="F263" s="69">
        <f t="shared" si="9"/>
      </c>
      <c r="G263" s="69">
        <f t="shared" si="10"/>
        <v>0</v>
      </c>
    </row>
    <row r="264" spans="1:7" ht="15">
      <c r="A264" s="136" t="s">
        <v>1144</v>
      </c>
      <c r="B264" s="137" t="s">
        <v>760</v>
      </c>
      <c r="C264" s="138"/>
      <c r="D264" s="139"/>
      <c r="E264" s="139"/>
      <c r="F264" s="69">
        <f t="shared" si="9"/>
      </c>
      <c r="G264" s="69">
        <f t="shared" si="10"/>
      </c>
    </row>
    <row r="265" spans="1:7" ht="15">
      <c r="A265" s="136" t="s">
        <v>1145</v>
      </c>
      <c r="B265" s="137" t="s">
        <v>845</v>
      </c>
      <c r="C265" s="138"/>
      <c r="D265" s="139"/>
      <c r="E265" s="139"/>
      <c r="F265" s="69">
        <f t="shared" si="9"/>
      </c>
      <c r="G265" s="69">
        <f t="shared" si="10"/>
      </c>
    </row>
    <row r="266" spans="1:7" ht="15">
      <c r="A266" s="136" t="s">
        <v>1146</v>
      </c>
      <c r="B266" s="137" t="s">
        <v>1147</v>
      </c>
      <c r="C266" s="138"/>
      <c r="D266" s="139"/>
      <c r="E266" s="139"/>
      <c r="F266" s="69">
        <f t="shared" si="9"/>
      </c>
      <c r="G266" s="69">
        <f t="shared" si="10"/>
      </c>
    </row>
    <row r="267" spans="1:7" ht="15">
      <c r="A267" s="136" t="s">
        <v>1148</v>
      </c>
      <c r="B267" s="141" t="s">
        <v>1149</v>
      </c>
      <c r="C267" s="138"/>
      <c r="D267" s="139"/>
      <c r="E267" s="139"/>
      <c r="F267" s="69">
        <f t="shared" si="9"/>
      </c>
      <c r="G267" s="69">
        <f t="shared" si="10"/>
      </c>
    </row>
    <row r="268" spans="1:7" ht="15">
      <c r="A268" s="136" t="s">
        <v>1150</v>
      </c>
      <c r="B268" s="141" t="s">
        <v>1151</v>
      </c>
      <c r="C268" s="138"/>
      <c r="D268" s="139"/>
      <c r="E268" s="139"/>
      <c r="F268" s="69">
        <f t="shared" si="9"/>
      </c>
      <c r="G268" s="69">
        <f t="shared" si="10"/>
      </c>
    </row>
    <row r="269" spans="1:7" ht="15">
      <c r="A269" s="136" t="s">
        <v>1152</v>
      </c>
      <c r="B269" s="141" t="s">
        <v>1153</v>
      </c>
      <c r="C269" s="138"/>
      <c r="D269" s="139"/>
      <c r="E269" s="139"/>
      <c r="F269" s="69">
        <f t="shared" si="9"/>
      </c>
      <c r="G269" s="69">
        <f t="shared" si="10"/>
      </c>
    </row>
    <row r="270" spans="1:7" ht="15">
      <c r="A270" s="136" t="s">
        <v>1154</v>
      </c>
      <c r="B270" s="143" t="s">
        <v>774</v>
      </c>
      <c r="C270" s="138"/>
      <c r="D270" s="139"/>
      <c r="E270" s="139"/>
      <c r="F270" s="69">
        <f t="shared" si="9"/>
      </c>
      <c r="G270" s="69">
        <f t="shared" si="10"/>
      </c>
    </row>
    <row r="271" spans="1:7" ht="15">
      <c r="A271" s="136" t="s">
        <v>1155</v>
      </c>
      <c r="B271" s="137" t="s">
        <v>1156</v>
      </c>
      <c r="C271" s="138">
        <v>18</v>
      </c>
      <c r="D271" s="139">
        <v>13</v>
      </c>
      <c r="E271" s="139"/>
      <c r="F271" s="69">
        <f t="shared" si="9"/>
        <v>0</v>
      </c>
      <c r="G271" s="69">
        <f t="shared" si="10"/>
        <v>0</v>
      </c>
    </row>
    <row r="272" spans="1:7" ht="15">
      <c r="A272" s="136" t="s">
        <v>1157</v>
      </c>
      <c r="B272" s="144" t="s">
        <v>756</v>
      </c>
      <c r="C272" s="138"/>
      <c r="D272" s="139"/>
      <c r="E272" s="139"/>
      <c r="F272" s="69">
        <f t="shared" si="9"/>
      </c>
      <c r="G272" s="69">
        <f t="shared" si="10"/>
      </c>
    </row>
    <row r="273" spans="1:7" ht="15">
      <c r="A273" s="136" t="s">
        <v>1158</v>
      </c>
      <c r="B273" s="141" t="s">
        <v>758</v>
      </c>
      <c r="C273" s="138"/>
      <c r="D273" s="139"/>
      <c r="E273" s="139"/>
      <c r="F273" s="69">
        <f t="shared" si="9"/>
      </c>
      <c r="G273" s="69">
        <f t="shared" si="10"/>
      </c>
    </row>
    <row r="274" spans="1:7" ht="15">
      <c r="A274" s="136" t="s">
        <v>1159</v>
      </c>
      <c r="B274" s="141" t="s">
        <v>760</v>
      </c>
      <c r="C274" s="138"/>
      <c r="D274" s="139"/>
      <c r="E274" s="139"/>
      <c r="F274" s="69">
        <f t="shared" si="9"/>
      </c>
      <c r="G274" s="69">
        <f t="shared" si="10"/>
      </c>
    </row>
    <row r="275" spans="1:7" ht="15">
      <c r="A275" s="136" t="s">
        <v>1160</v>
      </c>
      <c r="B275" s="141" t="s">
        <v>1161</v>
      </c>
      <c r="C275" s="138"/>
      <c r="D275" s="139"/>
      <c r="E275" s="139"/>
      <c r="F275" s="69">
        <f t="shared" si="9"/>
      </c>
      <c r="G275" s="69">
        <f t="shared" si="10"/>
      </c>
    </row>
    <row r="276" spans="1:7" ht="15">
      <c r="A276" s="136" t="s">
        <v>1162</v>
      </c>
      <c r="B276" s="141" t="s">
        <v>774</v>
      </c>
      <c r="C276" s="138"/>
      <c r="D276" s="139"/>
      <c r="E276" s="139"/>
      <c r="F276" s="69">
        <f t="shared" si="9"/>
      </c>
      <c r="G276" s="69">
        <f t="shared" si="10"/>
      </c>
    </row>
    <row r="277" spans="1:7" ht="15">
      <c r="A277" s="136" t="s">
        <v>1163</v>
      </c>
      <c r="B277" s="141" t="s">
        <v>1164</v>
      </c>
      <c r="C277" s="138"/>
      <c r="D277" s="139"/>
      <c r="E277" s="139"/>
      <c r="F277" s="69">
        <f t="shared" si="9"/>
      </c>
      <c r="G277" s="69">
        <f t="shared" si="10"/>
      </c>
    </row>
    <row r="278" spans="1:7" ht="15">
      <c r="A278" s="136" t="s">
        <v>1165</v>
      </c>
      <c r="B278" s="144" t="s">
        <v>756</v>
      </c>
      <c r="C278" s="138"/>
      <c r="D278" s="139"/>
      <c r="E278" s="139"/>
      <c r="F278" s="69">
        <f t="shared" si="9"/>
      </c>
      <c r="G278" s="69">
        <f t="shared" si="10"/>
      </c>
    </row>
    <row r="279" spans="1:7" ht="15">
      <c r="A279" s="136" t="s">
        <v>1166</v>
      </c>
      <c r="B279" s="137" t="s">
        <v>758</v>
      </c>
      <c r="C279" s="138"/>
      <c r="D279" s="139"/>
      <c r="E279" s="139"/>
      <c r="F279" s="69">
        <f t="shared" si="9"/>
      </c>
      <c r="G279" s="69">
        <f t="shared" si="10"/>
      </c>
    </row>
    <row r="280" spans="1:7" ht="15">
      <c r="A280" s="136" t="s">
        <v>1167</v>
      </c>
      <c r="B280" s="141" t="s">
        <v>760</v>
      </c>
      <c r="C280" s="138"/>
      <c r="D280" s="139"/>
      <c r="E280" s="139"/>
      <c r="F280" s="69">
        <f t="shared" si="9"/>
      </c>
      <c r="G280" s="69">
        <f t="shared" si="10"/>
      </c>
    </row>
    <row r="281" spans="1:7" ht="15">
      <c r="A281" s="136" t="s">
        <v>1168</v>
      </c>
      <c r="B281" s="141" t="s">
        <v>1169</v>
      </c>
      <c r="C281" s="138"/>
      <c r="D281" s="139"/>
      <c r="E281" s="139"/>
      <c r="F281" s="69">
        <f t="shared" si="9"/>
      </c>
      <c r="G281" s="69">
        <f t="shared" si="10"/>
      </c>
    </row>
    <row r="282" spans="1:7" ht="15">
      <c r="A282" s="136" t="s">
        <v>1170</v>
      </c>
      <c r="B282" s="141" t="s">
        <v>1171</v>
      </c>
      <c r="C282" s="138"/>
      <c r="D282" s="139"/>
      <c r="E282" s="139"/>
      <c r="F282" s="69">
        <f t="shared" si="9"/>
      </c>
      <c r="G282" s="69">
        <f t="shared" si="10"/>
      </c>
    </row>
    <row r="283" spans="1:7" ht="15">
      <c r="A283" s="136" t="s">
        <v>1172</v>
      </c>
      <c r="B283" s="143" t="s">
        <v>774</v>
      </c>
      <c r="C283" s="138"/>
      <c r="D283" s="139"/>
      <c r="E283" s="139"/>
      <c r="F283" s="69">
        <f t="shared" si="9"/>
      </c>
      <c r="G283" s="69">
        <f t="shared" si="10"/>
      </c>
    </row>
    <row r="284" spans="1:7" ht="15">
      <c r="A284" s="136" t="s">
        <v>1173</v>
      </c>
      <c r="B284" s="137" t="s">
        <v>1174</v>
      </c>
      <c r="C284" s="138"/>
      <c r="D284" s="139"/>
      <c r="E284" s="139"/>
      <c r="F284" s="69">
        <f t="shared" si="9"/>
      </c>
      <c r="G284" s="69">
        <f t="shared" si="10"/>
      </c>
    </row>
    <row r="285" spans="1:7" ht="15">
      <c r="A285" s="136" t="s">
        <v>1175</v>
      </c>
      <c r="B285" s="137" t="s">
        <v>756</v>
      </c>
      <c r="C285" s="138"/>
      <c r="D285" s="139"/>
      <c r="E285" s="139"/>
      <c r="F285" s="69">
        <f t="shared" si="9"/>
      </c>
      <c r="G285" s="69">
        <f t="shared" si="10"/>
      </c>
    </row>
    <row r="286" spans="1:7" ht="15">
      <c r="A286" s="136" t="s">
        <v>1176</v>
      </c>
      <c r="B286" s="137" t="s">
        <v>758</v>
      </c>
      <c r="C286" s="138"/>
      <c r="D286" s="139"/>
      <c r="E286" s="139"/>
      <c r="F286" s="69">
        <f t="shared" si="9"/>
      </c>
      <c r="G286" s="69">
        <f t="shared" si="10"/>
      </c>
    </row>
    <row r="287" spans="1:7" ht="15">
      <c r="A287" s="136" t="s">
        <v>1177</v>
      </c>
      <c r="B287" s="141" t="s">
        <v>760</v>
      </c>
      <c r="C287" s="138"/>
      <c r="D287" s="139"/>
      <c r="E287" s="139"/>
      <c r="F287" s="69">
        <f t="shared" si="9"/>
      </c>
      <c r="G287" s="69">
        <f t="shared" si="10"/>
      </c>
    </row>
    <row r="288" spans="1:7" ht="15">
      <c r="A288" s="136" t="s">
        <v>1178</v>
      </c>
      <c r="B288" s="141" t="s">
        <v>1179</v>
      </c>
      <c r="C288" s="138"/>
      <c r="D288" s="139"/>
      <c r="E288" s="139"/>
      <c r="F288" s="69">
        <f t="shared" si="9"/>
      </c>
      <c r="G288" s="69">
        <f t="shared" si="10"/>
      </c>
    </row>
    <row r="289" spans="1:7" ht="15">
      <c r="A289" s="136" t="s">
        <v>1180</v>
      </c>
      <c r="B289" s="141" t="s">
        <v>1181</v>
      </c>
      <c r="C289" s="138"/>
      <c r="D289" s="139"/>
      <c r="E289" s="139"/>
      <c r="F289" s="69">
        <f t="shared" si="9"/>
      </c>
      <c r="G289" s="69">
        <f t="shared" si="10"/>
      </c>
    </row>
    <row r="290" spans="1:7" ht="15">
      <c r="A290" s="136" t="s">
        <v>1182</v>
      </c>
      <c r="B290" s="137" t="s">
        <v>1183</v>
      </c>
      <c r="C290" s="138"/>
      <c r="D290" s="139"/>
      <c r="E290" s="139"/>
      <c r="F290" s="69">
        <f t="shared" si="9"/>
      </c>
      <c r="G290" s="69">
        <f t="shared" si="10"/>
      </c>
    </row>
    <row r="291" spans="1:7" ht="15">
      <c r="A291" s="136" t="s">
        <v>1184</v>
      </c>
      <c r="B291" s="137" t="s">
        <v>774</v>
      </c>
      <c r="C291" s="138"/>
      <c r="D291" s="139"/>
      <c r="E291" s="139"/>
      <c r="F291" s="69">
        <f t="shared" si="9"/>
      </c>
      <c r="G291" s="69">
        <f t="shared" si="10"/>
      </c>
    </row>
    <row r="292" spans="1:7" ht="15">
      <c r="A292" s="136" t="s">
        <v>1185</v>
      </c>
      <c r="B292" s="137" t="s">
        <v>1186</v>
      </c>
      <c r="C292" s="138"/>
      <c r="D292" s="139"/>
      <c r="E292" s="139"/>
      <c r="F292" s="69">
        <f t="shared" si="9"/>
      </c>
      <c r="G292" s="69">
        <f t="shared" si="10"/>
      </c>
    </row>
    <row r="293" spans="1:7" ht="15">
      <c r="A293" s="136" t="s">
        <v>1187</v>
      </c>
      <c r="B293" s="141" t="s">
        <v>756</v>
      </c>
      <c r="C293" s="138">
        <v>746</v>
      </c>
      <c r="D293" s="139">
        <v>502</v>
      </c>
      <c r="E293" s="139">
        <v>506</v>
      </c>
      <c r="F293" s="69">
        <f t="shared" si="9"/>
        <v>0.678</v>
      </c>
      <c r="G293" s="69">
        <f t="shared" si="10"/>
        <v>1.008</v>
      </c>
    </row>
    <row r="294" spans="1:7" ht="15">
      <c r="A294" s="136" t="s">
        <v>1188</v>
      </c>
      <c r="B294" s="141" t="s">
        <v>758</v>
      </c>
      <c r="C294" s="138"/>
      <c r="D294" s="139"/>
      <c r="E294" s="139"/>
      <c r="F294" s="69">
        <f t="shared" si="9"/>
      </c>
      <c r="G294" s="69">
        <f t="shared" si="10"/>
      </c>
    </row>
    <row r="295" spans="1:7" ht="15">
      <c r="A295" s="136" t="s">
        <v>1189</v>
      </c>
      <c r="B295" s="141" t="s">
        <v>760</v>
      </c>
      <c r="C295" s="138"/>
      <c r="D295" s="139"/>
      <c r="E295" s="139"/>
      <c r="F295" s="69">
        <f t="shared" si="9"/>
      </c>
      <c r="G295" s="69">
        <f t="shared" si="10"/>
      </c>
    </row>
    <row r="296" spans="1:7" ht="15">
      <c r="A296" s="136" t="s">
        <v>1190</v>
      </c>
      <c r="B296" s="143" t="s">
        <v>1191</v>
      </c>
      <c r="C296" s="138">
        <v>130</v>
      </c>
      <c r="D296" s="139">
        <v>51</v>
      </c>
      <c r="E296" s="139">
        <v>216</v>
      </c>
      <c r="F296" s="69">
        <f t="shared" si="9"/>
        <v>1.662</v>
      </c>
      <c r="G296" s="69">
        <f t="shared" si="10"/>
        <v>4.235</v>
      </c>
    </row>
    <row r="297" spans="1:7" ht="15">
      <c r="A297" s="136" t="s">
        <v>1192</v>
      </c>
      <c r="B297" s="137" t="s">
        <v>1193</v>
      </c>
      <c r="C297" s="138"/>
      <c r="D297" s="139"/>
      <c r="E297" s="139"/>
      <c r="F297" s="69">
        <f t="shared" si="9"/>
      </c>
      <c r="G297" s="69">
        <f t="shared" si="10"/>
      </c>
    </row>
    <row r="298" spans="1:7" ht="15">
      <c r="A298" s="136" t="s">
        <v>1194</v>
      </c>
      <c r="B298" s="137" t="s">
        <v>1195</v>
      </c>
      <c r="C298" s="138"/>
      <c r="D298" s="139"/>
      <c r="E298" s="139"/>
      <c r="F298" s="69">
        <f t="shared" si="9"/>
      </c>
      <c r="G298" s="69">
        <f t="shared" si="10"/>
      </c>
    </row>
    <row r="299" spans="1:7" ht="15">
      <c r="A299" s="136" t="s">
        <v>1196</v>
      </c>
      <c r="B299" s="144" t="s">
        <v>1197</v>
      </c>
      <c r="C299" s="138">
        <v>41</v>
      </c>
      <c r="D299" s="139">
        <v>31</v>
      </c>
      <c r="E299" s="139">
        <v>28</v>
      </c>
      <c r="F299" s="69">
        <f t="shared" si="9"/>
        <v>0.683</v>
      </c>
      <c r="G299" s="69">
        <f t="shared" si="10"/>
        <v>0.903</v>
      </c>
    </row>
    <row r="300" spans="1:7" ht="15">
      <c r="A300" s="136" t="s">
        <v>1198</v>
      </c>
      <c r="B300" s="145" t="s">
        <v>1199</v>
      </c>
      <c r="C300" s="138"/>
      <c r="D300" s="139"/>
      <c r="E300" s="139"/>
      <c r="F300" s="69">
        <f t="shared" si="9"/>
      </c>
      <c r="G300" s="69">
        <f t="shared" si="10"/>
      </c>
    </row>
    <row r="301" spans="1:7" ht="15">
      <c r="A301" s="136" t="s">
        <v>1200</v>
      </c>
      <c r="B301" s="141" t="s">
        <v>1201</v>
      </c>
      <c r="C301" s="138"/>
      <c r="D301" s="139"/>
      <c r="E301" s="139"/>
      <c r="F301" s="69">
        <f t="shared" si="9"/>
      </c>
      <c r="G301" s="69">
        <f t="shared" si="10"/>
      </c>
    </row>
    <row r="302" spans="1:7" ht="15">
      <c r="A302" s="136" t="s">
        <v>1202</v>
      </c>
      <c r="B302" s="141" t="s">
        <v>1203</v>
      </c>
      <c r="C302" s="138"/>
      <c r="D302" s="139"/>
      <c r="E302" s="139"/>
      <c r="F302" s="69">
        <f t="shared" si="9"/>
      </c>
      <c r="G302" s="69">
        <f t="shared" si="10"/>
      </c>
    </row>
    <row r="303" spans="1:7" ht="15">
      <c r="A303" s="136" t="s">
        <v>1204</v>
      </c>
      <c r="B303" s="137" t="s">
        <v>845</v>
      </c>
      <c r="C303" s="138"/>
      <c r="D303" s="139"/>
      <c r="E303" s="139"/>
      <c r="F303" s="69">
        <f t="shared" si="9"/>
      </c>
      <c r="G303" s="69">
        <f t="shared" si="10"/>
      </c>
    </row>
    <row r="304" spans="1:7" ht="15">
      <c r="A304" s="136" t="s">
        <v>1205</v>
      </c>
      <c r="B304" s="137" t="s">
        <v>774</v>
      </c>
      <c r="C304" s="138"/>
      <c r="D304" s="139"/>
      <c r="E304" s="139"/>
      <c r="F304" s="69">
        <f t="shared" si="9"/>
      </c>
      <c r="G304" s="69">
        <f t="shared" si="10"/>
      </c>
    </row>
    <row r="305" spans="1:7" ht="15">
      <c r="A305" s="136" t="s">
        <v>1206</v>
      </c>
      <c r="B305" s="137" t="s">
        <v>1207</v>
      </c>
      <c r="C305" s="138"/>
      <c r="D305" s="139"/>
      <c r="E305" s="139"/>
      <c r="F305" s="69">
        <f t="shared" si="9"/>
      </c>
      <c r="G305" s="69">
        <f t="shared" si="10"/>
      </c>
    </row>
    <row r="306" spans="1:7" ht="15">
      <c r="A306" s="136" t="s">
        <v>1208</v>
      </c>
      <c r="B306" s="137" t="s">
        <v>756</v>
      </c>
      <c r="C306" s="138"/>
      <c r="D306" s="139"/>
      <c r="E306" s="139"/>
      <c r="F306" s="69">
        <f aca="true" t="shared" si="11" ref="F306:F369">_xlfn.IFERROR($E306/C306,"")</f>
      </c>
      <c r="G306" s="69">
        <f aca="true" t="shared" si="12" ref="G306:G369">_xlfn.IFERROR($E306/D306,"")</f>
      </c>
    </row>
    <row r="307" spans="1:7" ht="15">
      <c r="A307" s="136" t="s">
        <v>1209</v>
      </c>
      <c r="B307" s="141" t="s">
        <v>758</v>
      </c>
      <c r="C307" s="138"/>
      <c r="D307" s="139"/>
      <c r="E307" s="139"/>
      <c r="F307" s="69">
        <f t="shared" si="11"/>
      </c>
      <c r="G307" s="69">
        <f t="shared" si="12"/>
      </c>
    </row>
    <row r="308" spans="1:7" ht="15">
      <c r="A308" s="136" t="s">
        <v>1210</v>
      </c>
      <c r="B308" s="137" t="s">
        <v>760</v>
      </c>
      <c r="C308" s="138"/>
      <c r="D308" s="139"/>
      <c r="E308" s="139"/>
      <c r="F308" s="69">
        <f t="shared" si="11"/>
      </c>
      <c r="G308" s="69">
        <f t="shared" si="12"/>
      </c>
    </row>
    <row r="309" spans="1:7" ht="15">
      <c r="A309" s="136" t="s">
        <v>1211</v>
      </c>
      <c r="B309" s="137" t="s">
        <v>1212</v>
      </c>
      <c r="C309" s="138"/>
      <c r="D309" s="139"/>
      <c r="E309" s="139"/>
      <c r="F309" s="69">
        <f t="shared" si="11"/>
      </c>
      <c r="G309" s="69">
        <f t="shared" si="12"/>
      </c>
    </row>
    <row r="310" spans="1:7" ht="15">
      <c r="A310" s="136" t="s">
        <v>1213</v>
      </c>
      <c r="B310" s="137" t="s">
        <v>1214</v>
      </c>
      <c r="C310" s="138"/>
      <c r="D310" s="139"/>
      <c r="E310" s="139"/>
      <c r="F310" s="69">
        <f t="shared" si="11"/>
      </c>
      <c r="G310" s="69">
        <f t="shared" si="12"/>
      </c>
    </row>
    <row r="311" spans="1:7" ht="15">
      <c r="A311" s="136" t="s">
        <v>1215</v>
      </c>
      <c r="B311" s="137" t="s">
        <v>1216</v>
      </c>
      <c r="C311" s="138"/>
      <c r="D311" s="139"/>
      <c r="E311" s="139"/>
      <c r="F311" s="69">
        <f t="shared" si="11"/>
      </c>
      <c r="G311" s="69">
        <f t="shared" si="12"/>
      </c>
    </row>
    <row r="312" spans="1:7" ht="15">
      <c r="A312" s="136" t="s">
        <v>1217</v>
      </c>
      <c r="B312" s="143" t="s">
        <v>845</v>
      </c>
      <c r="C312" s="138"/>
      <c r="D312" s="139"/>
      <c r="E312" s="139"/>
      <c r="F312" s="69">
        <f t="shared" si="11"/>
      </c>
      <c r="G312" s="69">
        <f t="shared" si="12"/>
      </c>
    </row>
    <row r="313" spans="1:7" ht="15">
      <c r="A313" s="136" t="s">
        <v>1218</v>
      </c>
      <c r="B313" s="141" t="s">
        <v>774</v>
      </c>
      <c r="C313" s="138"/>
      <c r="D313" s="139"/>
      <c r="E313" s="139"/>
      <c r="F313" s="69">
        <f t="shared" si="11"/>
      </c>
      <c r="G313" s="69">
        <f t="shared" si="12"/>
      </c>
    </row>
    <row r="314" spans="1:7" ht="15">
      <c r="A314" s="136" t="s">
        <v>1219</v>
      </c>
      <c r="B314" s="137" t="s">
        <v>1220</v>
      </c>
      <c r="C314" s="138"/>
      <c r="D314" s="139"/>
      <c r="E314" s="139"/>
      <c r="F314" s="69">
        <f t="shared" si="11"/>
      </c>
      <c r="G314" s="69">
        <f t="shared" si="12"/>
      </c>
    </row>
    <row r="315" spans="1:7" ht="15">
      <c r="A315" s="136" t="s">
        <v>1221</v>
      </c>
      <c r="B315" s="137" t="s">
        <v>756</v>
      </c>
      <c r="C315" s="138"/>
      <c r="D315" s="139"/>
      <c r="E315" s="139"/>
      <c r="F315" s="69">
        <f t="shared" si="11"/>
      </c>
      <c r="G315" s="69">
        <f t="shared" si="12"/>
      </c>
    </row>
    <row r="316" spans="1:7" ht="15">
      <c r="A316" s="136" t="s">
        <v>1222</v>
      </c>
      <c r="B316" s="145" t="s">
        <v>758</v>
      </c>
      <c r="C316" s="138"/>
      <c r="D316" s="139"/>
      <c r="E316" s="139"/>
      <c r="F316" s="69">
        <f t="shared" si="11"/>
      </c>
      <c r="G316" s="69">
        <f t="shared" si="12"/>
      </c>
    </row>
    <row r="317" spans="1:7" ht="15">
      <c r="A317" s="136" t="s">
        <v>1223</v>
      </c>
      <c r="B317" s="137" t="s">
        <v>760</v>
      </c>
      <c r="C317" s="138"/>
      <c r="D317" s="139"/>
      <c r="E317" s="139"/>
      <c r="F317" s="69">
        <f t="shared" si="11"/>
      </c>
      <c r="G317" s="69">
        <f t="shared" si="12"/>
      </c>
    </row>
    <row r="318" spans="1:7" ht="15">
      <c r="A318" s="136" t="s">
        <v>1224</v>
      </c>
      <c r="B318" s="137" t="s">
        <v>1225</v>
      </c>
      <c r="C318" s="138"/>
      <c r="D318" s="139"/>
      <c r="E318" s="139"/>
      <c r="F318" s="69">
        <f t="shared" si="11"/>
      </c>
      <c r="G318" s="69">
        <f t="shared" si="12"/>
      </c>
    </row>
    <row r="319" spans="1:7" ht="15">
      <c r="A319" s="136" t="s">
        <v>1226</v>
      </c>
      <c r="B319" s="137" t="s">
        <v>1227</v>
      </c>
      <c r="C319" s="138"/>
      <c r="D319" s="139"/>
      <c r="E319" s="139"/>
      <c r="F319" s="69">
        <f t="shared" si="11"/>
      </c>
      <c r="G319" s="69">
        <f t="shared" si="12"/>
      </c>
    </row>
    <row r="320" spans="1:7" ht="15">
      <c r="A320" s="136" t="s">
        <v>1228</v>
      </c>
      <c r="B320" s="141" t="s">
        <v>1229</v>
      </c>
      <c r="C320" s="138"/>
      <c r="D320" s="139"/>
      <c r="E320" s="139"/>
      <c r="F320" s="69">
        <f t="shared" si="11"/>
      </c>
      <c r="G320" s="69">
        <f t="shared" si="12"/>
      </c>
    </row>
    <row r="321" spans="1:7" ht="15">
      <c r="A321" s="136" t="s">
        <v>1230</v>
      </c>
      <c r="B321" s="141" t="s">
        <v>845</v>
      </c>
      <c r="C321" s="138"/>
      <c r="D321" s="139"/>
      <c r="E321" s="139"/>
      <c r="F321" s="69">
        <f t="shared" si="11"/>
      </c>
      <c r="G321" s="69">
        <f t="shared" si="12"/>
      </c>
    </row>
    <row r="322" spans="1:7" ht="15">
      <c r="A322" s="136" t="s">
        <v>1231</v>
      </c>
      <c r="B322" s="141" t="s">
        <v>774</v>
      </c>
      <c r="C322" s="138"/>
      <c r="D322" s="139"/>
      <c r="E322" s="139"/>
      <c r="F322" s="69">
        <f t="shared" si="11"/>
      </c>
      <c r="G322" s="69">
        <f t="shared" si="12"/>
      </c>
    </row>
    <row r="323" spans="1:7" ht="15">
      <c r="A323" s="136" t="s">
        <v>1232</v>
      </c>
      <c r="B323" s="137" t="s">
        <v>1233</v>
      </c>
      <c r="C323" s="138"/>
      <c r="D323" s="139"/>
      <c r="E323" s="139"/>
      <c r="F323" s="69">
        <f t="shared" si="11"/>
      </c>
      <c r="G323" s="69">
        <f t="shared" si="12"/>
      </c>
    </row>
    <row r="324" spans="1:7" ht="15">
      <c r="A324" s="136" t="s">
        <v>1234</v>
      </c>
      <c r="B324" s="137" t="s">
        <v>756</v>
      </c>
      <c r="C324" s="138"/>
      <c r="D324" s="139"/>
      <c r="E324" s="139"/>
      <c r="F324" s="69">
        <f t="shared" si="11"/>
      </c>
      <c r="G324" s="69">
        <f t="shared" si="12"/>
      </c>
    </row>
    <row r="325" spans="1:7" ht="15">
      <c r="A325" s="136" t="s">
        <v>1235</v>
      </c>
      <c r="B325" s="137" t="s">
        <v>758</v>
      </c>
      <c r="C325" s="138"/>
      <c r="D325" s="139"/>
      <c r="E325" s="139"/>
      <c r="F325" s="69">
        <f t="shared" si="11"/>
      </c>
      <c r="G325" s="69">
        <f t="shared" si="12"/>
      </c>
    </row>
    <row r="326" spans="1:7" ht="15">
      <c r="A326" s="136" t="s">
        <v>1236</v>
      </c>
      <c r="B326" s="137" t="s">
        <v>760</v>
      </c>
      <c r="C326" s="138"/>
      <c r="D326" s="139"/>
      <c r="E326" s="139"/>
      <c r="F326" s="69">
        <f t="shared" si="11"/>
      </c>
      <c r="G326" s="69">
        <f t="shared" si="12"/>
      </c>
    </row>
    <row r="327" spans="1:7" ht="15">
      <c r="A327" s="136" t="s">
        <v>1237</v>
      </c>
      <c r="B327" s="141" t="s">
        <v>1238</v>
      </c>
      <c r="C327" s="138"/>
      <c r="D327" s="139"/>
      <c r="E327" s="139"/>
      <c r="F327" s="69">
        <f t="shared" si="11"/>
      </c>
      <c r="G327" s="69">
        <f t="shared" si="12"/>
      </c>
    </row>
    <row r="328" spans="1:7" ht="15">
      <c r="A328" s="136" t="s">
        <v>1239</v>
      </c>
      <c r="B328" s="141" t="s">
        <v>1240</v>
      </c>
      <c r="C328" s="138"/>
      <c r="D328" s="139"/>
      <c r="E328" s="139"/>
      <c r="F328" s="69">
        <f t="shared" si="11"/>
      </c>
      <c r="G328" s="69">
        <f t="shared" si="12"/>
      </c>
    </row>
    <row r="329" spans="1:7" ht="15">
      <c r="A329" s="136" t="s">
        <v>1241</v>
      </c>
      <c r="B329" s="143" t="s">
        <v>774</v>
      </c>
      <c r="C329" s="138"/>
      <c r="D329" s="139"/>
      <c r="E329" s="139"/>
      <c r="F329" s="69">
        <f t="shared" si="11"/>
      </c>
      <c r="G329" s="69">
        <f t="shared" si="12"/>
      </c>
    </row>
    <row r="330" spans="1:7" ht="15">
      <c r="A330" s="136" t="s">
        <v>1242</v>
      </c>
      <c r="B330" s="137" t="s">
        <v>1243</v>
      </c>
      <c r="C330" s="138"/>
      <c r="D330" s="139"/>
      <c r="E330" s="139"/>
      <c r="F330" s="69">
        <f t="shared" si="11"/>
      </c>
      <c r="G330" s="69">
        <f t="shared" si="12"/>
      </c>
    </row>
    <row r="331" spans="1:7" ht="15">
      <c r="A331" s="136" t="s">
        <v>1244</v>
      </c>
      <c r="B331" s="137" t="s">
        <v>756</v>
      </c>
      <c r="C331" s="138"/>
      <c r="D331" s="139"/>
      <c r="E331" s="139"/>
      <c r="F331" s="69">
        <f t="shared" si="11"/>
      </c>
      <c r="G331" s="69">
        <f t="shared" si="12"/>
      </c>
    </row>
    <row r="332" spans="1:7" ht="15">
      <c r="A332" s="136" t="s">
        <v>1245</v>
      </c>
      <c r="B332" s="141" t="s">
        <v>758</v>
      </c>
      <c r="C332" s="138"/>
      <c r="D332" s="139"/>
      <c r="E332" s="139"/>
      <c r="F332" s="69">
        <f t="shared" si="11"/>
      </c>
      <c r="G332" s="69">
        <f t="shared" si="12"/>
      </c>
    </row>
    <row r="333" spans="1:7" ht="15">
      <c r="A333" s="136" t="s">
        <v>1246</v>
      </c>
      <c r="B333" s="141" t="s">
        <v>845</v>
      </c>
      <c r="C333" s="138"/>
      <c r="D333" s="139"/>
      <c r="E333" s="139"/>
      <c r="F333" s="69">
        <f t="shared" si="11"/>
      </c>
      <c r="G333" s="69">
        <f t="shared" si="12"/>
      </c>
    </row>
    <row r="334" spans="1:7" ht="15">
      <c r="A334" s="136" t="s">
        <v>1247</v>
      </c>
      <c r="B334" s="141" t="s">
        <v>1248</v>
      </c>
      <c r="C334" s="138"/>
      <c r="D334" s="139"/>
      <c r="E334" s="139"/>
      <c r="F334" s="69">
        <f t="shared" si="11"/>
      </c>
      <c r="G334" s="69">
        <f t="shared" si="12"/>
      </c>
    </row>
    <row r="335" spans="1:7" ht="15">
      <c r="A335" s="136" t="s">
        <v>1249</v>
      </c>
      <c r="B335" s="137" t="s">
        <v>1250</v>
      </c>
      <c r="C335" s="138"/>
      <c r="D335" s="139"/>
      <c r="E335" s="139"/>
      <c r="F335" s="69">
        <f t="shared" si="11"/>
      </c>
      <c r="G335" s="69">
        <f t="shared" si="12"/>
      </c>
    </row>
    <row r="336" spans="1:7" ht="15">
      <c r="A336" s="136" t="s">
        <v>1251</v>
      </c>
      <c r="B336" s="137" t="s">
        <v>1252</v>
      </c>
      <c r="C336" s="138"/>
      <c r="D336" s="139">
        <v>2</v>
      </c>
      <c r="E336" s="139">
        <v>10</v>
      </c>
      <c r="F336" s="69">
        <f t="shared" si="11"/>
      </c>
      <c r="G336" s="69">
        <f t="shared" si="12"/>
        <v>5</v>
      </c>
    </row>
    <row r="337" spans="1:7" ht="15">
      <c r="A337" s="136" t="s">
        <v>1253</v>
      </c>
      <c r="B337" s="141" t="s">
        <v>486</v>
      </c>
      <c r="C337" s="138">
        <v>338</v>
      </c>
      <c r="D337" s="139">
        <v>842</v>
      </c>
      <c r="E337" s="139">
        <v>72</v>
      </c>
      <c r="F337" s="69">
        <f t="shared" si="11"/>
        <v>0.213</v>
      </c>
      <c r="G337" s="69">
        <f t="shared" si="12"/>
        <v>0.086</v>
      </c>
    </row>
    <row r="338" spans="1:7" ht="15">
      <c r="A338" s="136" t="s">
        <v>1254</v>
      </c>
      <c r="B338" s="143" t="s">
        <v>756</v>
      </c>
      <c r="C338" s="138">
        <v>947</v>
      </c>
      <c r="D338" s="139">
        <v>903</v>
      </c>
      <c r="E338" s="139">
        <v>828</v>
      </c>
      <c r="F338" s="69">
        <f t="shared" si="11"/>
        <v>0.874</v>
      </c>
      <c r="G338" s="69">
        <f t="shared" si="12"/>
        <v>0.917</v>
      </c>
    </row>
    <row r="339" spans="1:7" ht="15">
      <c r="A339" s="136" t="s">
        <v>1255</v>
      </c>
      <c r="B339" s="137" t="s">
        <v>758</v>
      </c>
      <c r="C339" s="138">
        <v>10</v>
      </c>
      <c r="D339" s="139">
        <v>10</v>
      </c>
      <c r="E339" s="139">
        <v>150</v>
      </c>
      <c r="F339" s="69">
        <f t="shared" si="11"/>
        <v>15</v>
      </c>
      <c r="G339" s="69">
        <f t="shared" si="12"/>
        <v>15</v>
      </c>
    </row>
    <row r="340" spans="1:7" ht="15">
      <c r="A340" s="136" t="s">
        <v>1256</v>
      </c>
      <c r="B340" s="137" t="s">
        <v>760</v>
      </c>
      <c r="C340" s="138"/>
      <c r="D340" s="139"/>
      <c r="E340" s="139"/>
      <c r="F340" s="69">
        <f t="shared" si="11"/>
      </c>
      <c r="G340" s="69">
        <f t="shared" si="12"/>
      </c>
    </row>
    <row r="341" spans="1:7" ht="15">
      <c r="A341" s="136" t="s">
        <v>1257</v>
      </c>
      <c r="B341" s="137" t="s">
        <v>1258</v>
      </c>
      <c r="C341" s="138">
        <v>13</v>
      </c>
      <c r="D341" s="139">
        <v>84</v>
      </c>
      <c r="E341" s="139"/>
      <c r="F341" s="69">
        <f t="shared" si="11"/>
        <v>0</v>
      </c>
      <c r="G341" s="69">
        <f t="shared" si="12"/>
        <v>0</v>
      </c>
    </row>
    <row r="342" spans="1:7" ht="15">
      <c r="A342" s="136" t="s">
        <v>1259</v>
      </c>
      <c r="B342" s="141" t="s">
        <v>1260</v>
      </c>
      <c r="C342" s="138">
        <v>1683</v>
      </c>
      <c r="D342" s="139">
        <v>561</v>
      </c>
      <c r="E342" s="139">
        <v>1219</v>
      </c>
      <c r="F342" s="69">
        <f t="shared" si="11"/>
        <v>0.724</v>
      </c>
      <c r="G342" s="69">
        <f t="shared" si="12"/>
        <v>2.173</v>
      </c>
    </row>
    <row r="343" spans="1:7" ht="15">
      <c r="A343" s="136" t="s">
        <v>1261</v>
      </c>
      <c r="B343" s="141" t="s">
        <v>1262</v>
      </c>
      <c r="C343" s="138">
        <v>17413</v>
      </c>
      <c r="D343" s="139">
        <v>17490</v>
      </c>
      <c r="E343" s="139">
        <v>19889</v>
      </c>
      <c r="F343" s="69">
        <f t="shared" si="11"/>
        <v>1.142</v>
      </c>
      <c r="G343" s="69">
        <f t="shared" si="12"/>
        <v>1.137</v>
      </c>
    </row>
    <row r="344" spans="1:7" ht="15">
      <c r="A344" s="136" t="s">
        <v>1263</v>
      </c>
      <c r="B344" s="137" t="s">
        <v>1264</v>
      </c>
      <c r="C344" s="138">
        <v>4579</v>
      </c>
      <c r="D344" s="139">
        <v>4535</v>
      </c>
      <c r="E344" s="139">
        <v>5913</v>
      </c>
      <c r="F344" s="69">
        <f t="shared" si="11"/>
        <v>1.291</v>
      </c>
      <c r="G344" s="69">
        <f t="shared" si="12"/>
        <v>1.304</v>
      </c>
    </row>
    <row r="345" spans="1:7" ht="15">
      <c r="A345" s="136" t="s">
        <v>1265</v>
      </c>
      <c r="B345" s="137" t="s">
        <v>1266</v>
      </c>
      <c r="C345" s="138"/>
      <c r="D345" s="139"/>
      <c r="E345" s="139"/>
      <c r="F345" s="69">
        <f t="shared" si="11"/>
      </c>
      <c r="G345" s="69">
        <f t="shared" si="12"/>
      </c>
    </row>
    <row r="346" spans="1:7" ht="15">
      <c r="A346" s="136" t="s">
        <v>1267</v>
      </c>
      <c r="B346" s="137" t="s">
        <v>1268</v>
      </c>
      <c r="C346" s="138"/>
      <c r="D346" s="139"/>
      <c r="E346" s="139"/>
      <c r="F346" s="69">
        <f t="shared" si="11"/>
      </c>
      <c r="G346" s="69">
        <f t="shared" si="12"/>
      </c>
    </row>
    <row r="347" spans="1:7" ht="15">
      <c r="A347" s="136" t="s">
        <v>1269</v>
      </c>
      <c r="B347" s="137" t="s">
        <v>1270</v>
      </c>
      <c r="C347" s="138">
        <v>94</v>
      </c>
      <c r="D347" s="139">
        <v>25</v>
      </c>
      <c r="E347" s="139">
        <v>30</v>
      </c>
      <c r="F347" s="69">
        <f t="shared" si="11"/>
        <v>0.319</v>
      </c>
      <c r="G347" s="69">
        <f t="shared" si="12"/>
        <v>1.2</v>
      </c>
    </row>
    <row r="348" spans="1:7" ht="15">
      <c r="A348" s="136" t="s">
        <v>1271</v>
      </c>
      <c r="B348" s="141" t="s">
        <v>1272</v>
      </c>
      <c r="C348" s="138"/>
      <c r="D348" s="139"/>
      <c r="E348" s="139"/>
      <c r="F348" s="69">
        <f t="shared" si="11"/>
      </c>
      <c r="G348" s="69">
        <f t="shared" si="12"/>
      </c>
    </row>
    <row r="349" spans="1:7" ht="15">
      <c r="A349" s="136" t="s">
        <v>1273</v>
      </c>
      <c r="B349" s="141" t="s">
        <v>1274</v>
      </c>
      <c r="C349" s="138">
        <v>20</v>
      </c>
      <c r="D349" s="139"/>
      <c r="E349" s="139"/>
      <c r="F349" s="69">
        <f t="shared" si="11"/>
        <v>0</v>
      </c>
      <c r="G349" s="69">
        <f t="shared" si="12"/>
      </c>
    </row>
    <row r="350" spans="1:7" ht="15">
      <c r="A350" s="136" t="s">
        <v>1275</v>
      </c>
      <c r="B350" s="141" t="s">
        <v>1276</v>
      </c>
      <c r="C350" s="138"/>
      <c r="D350" s="139"/>
      <c r="E350" s="139"/>
      <c r="F350" s="69">
        <f t="shared" si="11"/>
      </c>
      <c r="G350" s="69">
        <f t="shared" si="12"/>
      </c>
    </row>
    <row r="351" spans="1:7" ht="15">
      <c r="A351" s="136" t="s">
        <v>1277</v>
      </c>
      <c r="B351" s="143" t="s">
        <v>1278</v>
      </c>
      <c r="C351" s="138"/>
      <c r="D351" s="139"/>
      <c r="E351" s="139"/>
      <c r="F351" s="69">
        <f t="shared" si="11"/>
      </c>
      <c r="G351" s="69">
        <f t="shared" si="12"/>
      </c>
    </row>
    <row r="352" spans="1:7" ht="15">
      <c r="A352" s="136" t="s">
        <v>1279</v>
      </c>
      <c r="B352" s="137" t="s">
        <v>1280</v>
      </c>
      <c r="C352" s="138"/>
      <c r="D352" s="139"/>
      <c r="E352" s="139"/>
      <c r="F352" s="69">
        <f t="shared" si="11"/>
      </c>
      <c r="G352" s="69">
        <f t="shared" si="12"/>
      </c>
    </row>
    <row r="353" spans="1:7" ht="15">
      <c r="A353" s="136" t="s">
        <v>1281</v>
      </c>
      <c r="B353" s="137" t="s">
        <v>1282</v>
      </c>
      <c r="C353" s="138"/>
      <c r="D353" s="139"/>
      <c r="E353" s="139"/>
      <c r="F353" s="69">
        <f t="shared" si="11"/>
      </c>
      <c r="G353" s="69">
        <f t="shared" si="12"/>
      </c>
    </row>
    <row r="354" spans="1:7" ht="15">
      <c r="A354" s="136" t="s">
        <v>1283</v>
      </c>
      <c r="B354" s="137" t="s">
        <v>1284</v>
      </c>
      <c r="C354" s="138"/>
      <c r="D354" s="139"/>
      <c r="E354" s="139"/>
      <c r="F354" s="69">
        <f t="shared" si="11"/>
      </c>
      <c r="G354" s="69">
        <f t="shared" si="12"/>
      </c>
    </row>
    <row r="355" spans="1:7" ht="15">
      <c r="A355" s="136" t="s">
        <v>1285</v>
      </c>
      <c r="B355" s="143" t="s">
        <v>1286</v>
      </c>
      <c r="C355" s="138"/>
      <c r="D355" s="139"/>
      <c r="E355" s="139"/>
      <c r="F355" s="69">
        <f t="shared" si="11"/>
      </c>
      <c r="G355" s="69">
        <f t="shared" si="12"/>
      </c>
    </row>
    <row r="356" spans="1:7" ht="15">
      <c r="A356" s="136" t="s">
        <v>1287</v>
      </c>
      <c r="B356" s="141" t="s">
        <v>1288</v>
      </c>
      <c r="C356" s="138"/>
      <c r="D356" s="139"/>
      <c r="E356" s="139"/>
      <c r="F356" s="69">
        <f t="shared" si="11"/>
      </c>
      <c r="G356" s="69">
        <f t="shared" si="12"/>
      </c>
    </row>
    <row r="357" spans="1:7" ht="15">
      <c r="A357" s="136" t="s">
        <v>1289</v>
      </c>
      <c r="B357" s="137" t="s">
        <v>1290</v>
      </c>
      <c r="C357" s="138"/>
      <c r="D357" s="139"/>
      <c r="E357" s="139"/>
      <c r="F357" s="69">
        <f t="shared" si="11"/>
      </c>
      <c r="G357" s="69">
        <f t="shared" si="12"/>
      </c>
    </row>
    <row r="358" spans="1:7" ht="15">
      <c r="A358" s="136" t="s">
        <v>1291</v>
      </c>
      <c r="B358" s="137" t="s">
        <v>1292</v>
      </c>
      <c r="C358" s="138"/>
      <c r="D358" s="139"/>
      <c r="E358" s="139"/>
      <c r="F358" s="69">
        <f t="shared" si="11"/>
      </c>
      <c r="G358" s="69">
        <f t="shared" si="12"/>
      </c>
    </row>
    <row r="359" spans="1:7" ht="15">
      <c r="A359" s="136" t="s">
        <v>1293</v>
      </c>
      <c r="B359" s="141" t="s">
        <v>1294</v>
      </c>
      <c r="C359" s="138"/>
      <c r="D359" s="139"/>
      <c r="E359" s="139"/>
      <c r="F359" s="69">
        <f t="shared" si="11"/>
      </c>
      <c r="G359" s="69">
        <f t="shared" si="12"/>
      </c>
    </row>
    <row r="360" spans="1:7" ht="15">
      <c r="A360" s="136" t="s">
        <v>1295</v>
      </c>
      <c r="B360" s="137" t="s">
        <v>1296</v>
      </c>
      <c r="C360" s="138"/>
      <c r="D360" s="139"/>
      <c r="E360" s="139"/>
      <c r="F360" s="69">
        <f t="shared" si="11"/>
      </c>
      <c r="G360" s="69">
        <f t="shared" si="12"/>
      </c>
    </row>
    <row r="361" spans="1:7" ht="15">
      <c r="A361" s="136" t="s">
        <v>1297</v>
      </c>
      <c r="B361" s="143" t="s">
        <v>1298</v>
      </c>
      <c r="C361" s="138"/>
      <c r="D361" s="139"/>
      <c r="E361" s="139"/>
      <c r="F361" s="69">
        <f t="shared" si="11"/>
      </c>
      <c r="G361" s="69">
        <f t="shared" si="12"/>
      </c>
    </row>
    <row r="362" spans="1:7" ht="15">
      <c r="A362" s="136" t="s">
        <v>1299</v>
      </c>
      <c r="B362" s="137" t="s">
        <v>1300</v>
      </c>
      <c r="C362" s="138"/>
      <c r="D362" s="139"/>
      <c r="E362" s="139"/>
      <c r="F362" s="69">
        <f t="shared" si="11"/>
      </c>
      <c r="G362" s="69">
        <f t="shared" si="12"/>
      </c>
    </row>
    <row r="363" spans="1:7" ht="15">
      <c r="A363" s="136" t="s">
        <v>1301</v>
      </c>
      <c r="B363" s="137" t="s">
        <v>1302</v>
      </c>
      <c r="C363" s="138"/>
      <c r="D363" s="139"/>
      <c r="E363" s="139"/>
      <c r="F363" s="69">
        <f t="shared" si="11"/>
      </c>
      <c r="G363" s="69">
        <f t="shared" si="12"/>
      </c>
    </row>
    <row r="364" spans="1:7" ht="15">
      <c r="A364" s="136" t="s">
        <v>1303</v>
      </c>
      <c r="B364" s="141" t="s">
        <v>1304</v>
      </c>
      <c r="C364" s="138"/>
      <c r="D364" s="139"/>
      <c r="E364" s="139">
        <v>30</v>
      </c>
      <c r="F364" s="69">
        <f t="shared" si="11"/>
      </c>
      <c r="G364" s="69">
        <f t="shared" si="12"/>
      </c>
    </row>
    <row r="365" spans="1:7" ht="15">
      <c r="A365" s="136" t="s">
        <v>1305</v>
      </c>
      <c r="B365" s="141" t="s">
        <v>1306</v>
      </c>
      <c r="C365" s="138"/>
      <c r="D365" s="139"/>
      <c r="E365" s="139"/>
      <c r="F365" s="69">
        <f t="shared" si="11"/>
      </c>
      <c r="G365" s="69">
        <f t="shared" si="12"/>
      </c>
    </row>
    <row r="366" spans="1:7" ht="15">
      <c r="A366" s="136" t="s">
        <v>1307</v>
      </c>
      <c r="B366" s="141" t="s">
        <v>1308</v>
      </c>
      <c r="C366" s="138">
        <v>50</v>
      </c>
      <c r="D366" s="139"/>
      <c r="E366" s="139"/>
      <c r="F366" s="69">
        <f t="shared" si="11"/>
        <v>0</v>
      </c>
      <c r="G366" s="69">
        <f t="shared" si="12"/>
      </c>
    </row>
    <row r="367" spans="1:7" ht="15">
      <c r="A367" s="136" t="s">
        <v>1309</v>
      </c>
      <c r="B367" s="137" t="s">
        <v>1310</v>
      </c>
      <c r="C367" s="138">
        <v>301</v>
      </c>
      <c r="D367" s="139">
        <v>146</v>
      </c>
      <c r="E367" s="139">
        <v>300</v>
      </c>
      <c r="F367" s="69">
        <f t="shared" si="11"/>
        <v>0.997</v>
      </c>
      <c r="G367" s="69">
        <f t="shared" si="12"/>
        <v>2.055</v>
      </c>
    </row>
    <row r="368" spans="1:7" ht="15">
      <c r="A368" s="136" t="s">
        <v>1311</v>
      </c>
      <c r="B368" s="137" t="s">
        <v>1312</v>
      </c>
      <c r="C368" s="138">
        <v>193</v>
      </c>
      <c r="D368" s="139">
        <v>181</v>
      </c>
      <c r="E368" s="139">
        <v>177</v>
      </c>
      <c r="F368" s="69">
        <f t="shared" si="11"/>
        <v>0.917</v>
      </c>
      <c r="G368" s="69">
        <f t="shared" si="12"/>
        <v>0.978</v>
      </c>
    </row>
    <row r="369" spans="1:7" ht="15">
      <c r="A369" s="136" t="s">
        <v>1313</v>
      </c>
      <c r="B369" s="137" t="s">
        <v>1314</v>
      </c>
      <c r="C369" s="138"/>
      <c r="D369" s="139"/>
      <c r="E369" s="139"/>
      <c r="F369" s="69">
        <f t="shared" si="11"/>
      </c>
      <c r="G369" s="69">
        <f t="shared" si="12"/>
      </c>
    </row>
    <row r="370" spans="1:7" ht="15">
      <c r="A370" s="136" t="s">
        <v>1315</v>
      </c>
      <c r="B370" s="141" t="s">
        <v>1316</v>
      </c>
      <c r="C370" s="138"/>
      <c r="D370" s="139"/>
      <c r="E370" s="139"/>
      <c r="F370" s="69">
        <f aca="true" t="shared" si="13" ref="F370:F433">_xlfn.IFERROR($E370/C370,"")</f>
      </c>
      <c r="G370" s="69">
        <f aca="true" t="shared" si="14" ref="G370:G433">_xlfn.IFERROR($E370/D370,"")</f>
      </c>
    </row>
    <row r="371" spans="1:7" ht="15">
      <c r="A371" s="136" t="s">
        <v>1317</v>
      </c>
      <c r="B371" s="141" t="s">
        <v>1318</v>
      </c>
      <c r="C371" s="138"/>
      <c r="D371" s="139"/>
      <c r="E371" s="139"/>
      <c r="F371" s="69">
        <f t="shared" si="13"/>
      </c>
      <c r="G371" s="69">
        <f t="shared" si="14"/>
      </c>
    </row>
    <row r="372" spans="1:7" ht="15">
      <c r="A372" s="136" t="s">
        <v>1319</v>
      </c>
      <c r="B372" s="143" t="s">
        <v>1320</v>
      </c>
      <c r="C372" s="138"/>
      <c r="D372" s="139">
        <v>60</v>
      </c>
      <c r="E372" s="139">
        <v>105</v>
      </c>
      <c r="F372" s="69">
        <f t="shared" si="13"/>
      </c>
      <c r="G372" s="69">
        <f t="shared" si="14"/>
        <v>1.75</v>
      </c>
    </row>
    <row r="373" spans="1:7" ht="15">
      <c r="A373" s="136" t="s">
        <v>1321</v>
      </c>
      <c r="B373" s="137" t="s">
        <v>1322</v>
      </c>
      <c r="C373" s="138"/>
      <c r="D373" s="139"/>
      <c r="E373" s="139">
        <v>49</v>
      </c>
      <c r="F373" s="69">
        <f t="shared" si="13"/>
      </c>
      <c r="G373" s="69">
        <f t="shared" si="14"/>
      </c>
    </row>
    <row r="374" spans="1:7" ht="15">
      <c r="A374" s="136" t="s">
        <v>1323</v>
      </c>
      <c r="B374" s="137" t="s">
        <v>1324</v>
      </c>
      <c r="C374" s="138">
        <v>550</v>
      </c>
      <c r="D374" s="139">
        <v>258</v>
      </c>
      <c r="E374" s="139">
        <v>739</v>
      </c>
      <c r="F374" s="69">
        <f t="shared" si="13"/>
        <v>1.344</v>
      </c>
      <c r="G374" s="69">
        <f t="shared" si="14"/>
        <v>2.864</v>
      </c>
    </row>
    <row r="375" spans="1:7" ht="15">
      <c r="A375" s="136" t="s">
        <v>1325</v>
      </c>
      <c r="B375" s="141" t="s">
        <v>1326</v>
      </c>
      <c r="C375" s="138"/>
      <c r="D375" s="139">
        <v>143</v>
      </c>
      <c r="E375" s="139"/>
      <c r="F375" s="69">
        <f t="shared" si="13"/>
      </c>
      <c r="G375" s="69">
        <f t="shared" si="14"/>
        <v>0</v>
      </c>
    </row>
    <row r="376" spans="1:7" ht="15">
      <c r="A376" s="136" t="s">
        <v>1327</v>
      </c>
      <c r="B376" s="141" t="s">
        <v>1328</v>
      </c>
      <c r="C376" s="138"/>
      <c r="D376" s="139"/>
      <c r="E376" s="139"/>
      <c r="F376" s="69">
        <f t="shared" si="13"/>
      </c>
      <c r="G376" s="69">
        <f t="shared" si="14"/>
      </c>
    </row>
    <row r="377" spans="1:7" ht="15">
      <c r="A377" s="136" t="s">
        <v>1329</v>
      </c>
      <c r="B377" s="141" t="s">
        <v>1330</v>
      </c>
      <c r="C377" s="138">
        <v>2214</v>
      </c>
      <c r="D377" s="139">
        <v>497</v>
      </c>
      <c r="E377" s="139">
        <v>1925</v>
      </c>
      <c r="F377" s="69">
        <f t="shared" si="13"/>
        <v>0.869</v>
      </c>
      <c r="G377" s="69">
        <f t="shared" si="14"/>
        <v>3.873</v>
      </c>
    </row>
    <row r="378" spans="1:7" ht="15">
      <c r="A378" s="136" t="s">
        <v>1331</v>
      </c>
      <c r="B378" s="137" t="s">
        <v>506</v>
      </c>
      <c r="C378" s="138"/>
      <c r="D378" s="139">
        <v>3592</v>
      </c>
      <c r="E378" s="139">
        <v>1145</v>
      </c>
      <c r="F378" s="69">
        <f t="shared" si="13"/>
      </c>
      <c r="G378" s="69">
        <f t="shared" si="14"/>
        <v>0.319</v>
      </c>
    </row>
    <row r="379" spans="1:7" ht="15">
      <c r="A379" s="136" t="s">
        <v>1332</v>
      </c>
      <c r="B379" s="141" t="s">
        <v>756</v>
      </c>
      <c r="C379" s="138">
        <v>166</v>
      </c>
      <c r="D379" s="139">
        <v>161</v>
      </c>
      <c r="E379" s="139">
        <v>164</v>
      </c>
      <c r="F379" s="69">
        <f t="shared" si="13"/>
        <v>0.988</v>
      </c>
      <c r="G379" s="69">
        <f t="shared" si="14"/>
        <v>1.019</v>
      </c>
    </row>
    <row r="380" spans="1:7" ht="15">
      <c r="A380" s="136" t="s">
        <v>1333</v>
      </c>
      <c r="B380" s="141" t="s">
        <v>758</v>
      </c>
      <c r="C380" s="138"/>
      <c r="D380" s="139">
        <v>1</v>
      </c>
      <c r="E380" s="139"/>
      <c r="F380" s="69">
        <f t="shared" si="13"/>
      </c>
      <c r="G380" s="69">
        <f t="shared" si="14"/>
        <v>0</v>
      </c>
    </row>
    <row r="381" spans="1:7" ht="15">
      <c r="A381" s="136" t="s">
        <v>1334</v>
      </c>
      <c r="B381" s="141" t="s">
        <v>760</v>
      </c>
      <c r="C381" s="138"/>
      <c r="D381" s="139"/>
      <c r="E381" s="139"/>
      <c r="F381" s="69">
        <f t="shared" si="13"/>
      </c>
      <c r="G381" s="69">
        <f t="shared" si="14"/>
      </c>
    </row>
    <row r="382" spans="1:7" ht="15">
      <c r="A382" s="136" t="s">
        <v>1335</v>
      </c>
      <c r="B382" s="141" t="s">
        <v>1336</v>
      </c>
      <c r="C382" s="138">
        <v>3</v>
      </c>
      <c r="D382" s="139">
        <v>14</v>
      </c>
      <c r="E382" s="139">
        <v>56</v>
      </c>
      <c r="F382" s="69">
        <f t="shared" si="13"/>
        <v>18.667</v>
      </c>
      <c r="G382" s="69">
        <f t="shared" si="14"/>
        <v>4</v>
      </c>
    </row>
    <row r="383" spans="1:7" ht="15">
      <c r="A383" s="136" t="s">
        <v>1337</v>
      </c>
      <c r="B383" s="137" t="s">
        <v>1338</v>
      </c>
      <c r="C383" s="138"/>
      <c r="D383" s="139"/>
      <c r="E383" s="139"/>
      <c r="F383" s="69">
        <f t="shared" si="13"/>
      </c>
      <c r="G383" s="69">
        <f t="shared" si="14"/>
      </c>
    </row>
    <row r="384" spans="1:7" ht="15">
      <c r="A384" s="136" t="s">
        <v>1339</v>
      </c>
      <c r="B384" s="141" t="s">
        <v>1340</v>
      </c>
      <c r="C384" s="138"/>
      <c r="D384" s="139"/>
      <c r="E384" s="139"/>
      <c r="F384" s="69">
        <f t="shared" si="13"/>
      </c>
      <c r="G384" s="69">
        <f t="shared" si="14"/>
      </c>
    </row>
    <row r="385" spans="1:7" ht="15">
      <c r="A385" s="136" t="s">
        <v>1341</v>
      </c>
      <c r="B385" s="141" t="s">
        <v>1342</v>
      </c>
      <c r="C385" s="138"/>
      <c r="D385" s="139"/>
      <c r="E385" s="139"/>
      <c r="F385" s="69">
        <f t="shared" si="13"/>
      </c>
      <c r="G385" s="69">
        <f t="shared" si="14"/>
      </c>
    </row>
    <row r="386" spans="1:7" ht="15">
      <c r="A386" s="136" t="s">
        <v>1343</v>
      </c>
      <c r="B386" s="141" t="s">
        <v>1344</v>
      </c>
      <c r="C386" s="138"/>
      <c r="D386" s="139"/>
      <c r="E386" s="139"/>
      <c r="F386" s="69">
        <f t="shared" si="13"/>
      </c>
      <c r="G386" s="69">
        <f t="shared" si="14"/>
      </c>
    </row>
    <row r="387" spans="1:7" ht="15">
      <c r="A387" s="136" t="s">
        <v>1345</v>
      </c>
      <c r="B387" s="137" t="s">
        <v>1346</v>
      </c>
      <c r="C387" s="138"/>
      <c r="D387" s="139"/>
      <c r="E387" s="139"/>
      <c r="F387" s="69">
        <f t="shared" si="13"/>
      </c>
      <c r="G387" s="69">
        <f t="shared" si="14"/>
      </c>
    </row>
    <row r="388" spans="1:7" ht="15">
      <c r="A388" s="136" t="s">
        <v>1347</v>
      </c>
      <c r="B388" s="137" t="s">
        <v>1348</v>
      </c>
      <c r="C388" s="138"/>
      <c r="D388" s="139"/>
      <c r="E388" s="139"/>
      <c r="F388" s="69">
        <f t="shared" si="13"/>
      </c>
      <c r="G388" s="69">
        <f t="shared" si="14"/>
      </c>
    </row>
    <row r="389" spans="1:7" ht="15">
      <c r="A389" s="136" t="s">
        <v>1349</v>
      </c>
      <c r="B389" s="137" t="s">
        <v>1350</v>
      </c>
      <c r="C389" s="138"/>
      <c r="D389" s="139"/>
      <c r="E389" s="139"/>
      <c r="F389" s="69">
        <f t="shared" si="13"/>
      </c>
      <c r="G389" s="69">
        <f t="shared" si="14"/>
      </c>
    </row>
    <row r="390" spans="1:7" ht="15">
      <c r="A390" s="136" t="s">
        <v>1351</v>
      </c>
      <c r="B390" s="141" t="s">
        <v>1352</v>
      </c>
      <c r="C390" s="138"/>
      <c r="D390" s="139"/>
      <c r="E390" s="139"/>
      <c r="F390" s="69">
        <f t="shared" si="13"/>
      </c>
      <c r="G390" s="69">
        <f t="shared" si="14"/>
      </c>
    </row>
    <row r="391" spans="1:7" ht="15">
      <c r="A391" s="136" t="s">
        <v>1353</v>
      </c>
      <c r="B391" s="141" t="s">
        <v>1338</v>
      </c>
      <c r="C391" s="138"/>
      <c r="D391" s="139"/>
      <c r="E391" s="139"/>
      <c r="F391" s="69">
        <f t="shared" si="13"/>
      </c>
      <c r="G391" s="69">
        <f t="shared" si="14"/>
      </c>
    </row>
    <row r="392" spans="1:7" ht="15">
      <c r="A392" s="136" t="s">
        <v>1354</v>
      </c>
      <c r="B392" s="143" t="s">
        <v>1355</v>
      </c>
      <c r="C392" s="138"/>
      <c r="D392" s="139">
        <v>50</v>
      </c>
      <c r="E392" s="139"/>
      <c r="F392" s="69">
        <f t="shared" si="13"/>
      </c>
      <c r="G392" s="69">
        <f t="shared" si="14"/>
        <v>0</v>
      </c>
    </row>
    <row r="393" spans="1:7" ht="15">
      <c r="A393" s="136" t="s">
        <v>1356</v>
      </c>
      <c r="B393" s="141" t="s">
        <v>1357</v>
      </c>
      <c r="C393" s="138"/>
      <c r="D393" s="139"/>
      <c r="E393" s="139"/>
      <c r="F393" s="69">
        <f t="shared" si="13"/>
      </c>
      <c r="G393" s="69">
        <f t="shared" si="14"/>
      </c>
    </row>
    <row r="394" spans="1:7" ht="15">
      <c r="A394" s="136" t="s">
        <v>1358</v>
      </c>
      <c r="B394" s="141" t="s">
        <v>1359</v>
      </c>
      <c r="C394" s="138"/>
      <c r="D394" s="139"/>
      <c r="E394" s="139"/>
      <c r="F394" s="69">
        <f t="shared" si="13"/>
      </c>
      <c r="G394" s="69">
        <f t="shared" si="14"/>
      </c>
    </row>
    <row r="395" spans="1:7" ht="15">
      <c r="A395" s="136" t="s">
        <v>1360</v>
      </c>
      <c r="B395" s="141" t="s">
        <v>1361</v>
      </c>
      <c r="C395" s="138"/>
      <c r="D395" s="139">
        <v>114</v>
      </c>
      <c r="E395" s="139"/>
      <c r="F395" s="69">
        <f t="shared" si="13"/>
      </c>
      <c r="G395" s="69">
        <f t="shared" si="14"/>
        <v>0</v>
      </c>
    </row>
    <row r="396" spans="1:7" ht="15">
      <c r="A396" s="136" t="s">
        <v>1362</v>
      </c>
      <c r="B396" s="137" t="s">
        <v>1338</v>
      </c>
      <c r="C396" s="138"/>
      <c r="D396" s="139"/>
      <c r="E396" s="139"/>
      <c r="F396" s="69">
        <f t="shared" si="13"/>
      </c>
      <c r="G396" s="69">
        <f t="shared" si="14"/>
      </c>
    </row>
    <row r="397" spans="1:7" ht="15">
      <c r="A397" s="136" t="s">
        <v>1363</v>
      </c>
      <c r="B397" s="141" t="s">
        <v>1364</v>
      </c>
      <c r="C397" s="138"/>
      <c r="D397" s="139"/>
      <c r="E397" s="139"/>
      <c r="F397" s="69">
        <f t="shared" si="13"/>
      </c>
      <c r="G397" s="69">
        <f t="shared" si="14"/>
      </c>
    </row>
    <row r="398" spans="1:7" ht="15">
      <c r="A398" s="136" t="s">
        <v>1365</v>
      </c>
      <c r="B398" s="141" t="s">
        <v>1366</v>
      </c>
      <c r="C398" s="138"/>
      <c r="D398" s="139"/>
      <c r="E398" s="139"/>
      <c r="F398" s="69">
        <f t="shared" si="13"/>
      </c>
      <c r="G398" s="69">
        <f t="shared" si="14"/>
      </c>
    </row>
    <row r="399" spans="1:7" ht="15">
      <c r="A399" s="136" t="s">
        <v>1367</v>
      </c>
      <c r="B399" s="141" t="s">
        <v>1368</v>
      </c>
      <c r="C399" s="138">
        <v>55</v>
      </c>
      <c r="D399" s="139">
        <v>1974</v>
      </c>
      <c r="E399" s="139">
        <v>10</v>
      </c>
      <c r="F399" s="69">
        <f t="shared" si="13"/>
        <v>0.182</v>
      </c>
      <c r="G399" s="69">
        <f t="shared" si="14"/>
        <v>0.005</v>
      </c>
    </row>
    <row r="400" spans="1:7" ht="15">
      <c r="A400" s="136" t="s">
        <v>1369</v>
      </c>
      <c r="B400" s="143" t="s">
        <v>1338</v>
      </c>
      <c r="C400" s="138"/>
      <c r="D400" s="139"/>
      <c r="E400" s="139"/>
      <c r="F400" s="69">
        <f t="shared" si="13"/>
      </c>
      <c r="G400" s="69">
        <f t="shared" si="14"/>
      </c>
    </row>
    <row r="401" spans="1:7" ht="15">
      <c r="A401" s="136" t="s">
        <v>1370</v>
      </c>
      <c r="B401" s="143" t="s">
        <v>1371</v>
      </c>
      <c r="C401" s="138"/>
      <c r="D401" s="139"/>
      <c r="E401" s="139"/>
      <c r="F401" s="69">
        <f t="shared" si="13"/>
      </c>
      <c r="G401" s="69">
        <f t="shared" si="14"/>
      </c>
    </row>
    <row r="402" spans="1:7" ht="15">
      <c r="A402" s="136" t="s">
        <v>1372</v>
      </c>
      <c r="B402" s="143" t="s">
        <v>1373</v>
      </c>
      <c r="C402" s="138"/>
      <c r="D402" s="139"/>
      <c r="E402" s="139"/>
      <c r="F402" s="69">
        <f t="shared" si="13"/>
      </c>
      <c r="G402" s="69">
        <f t="shared" si="14"/>
      </c>
    </row>
    <row r="403" spans="1:7" ht="15">
      <c r="A403" s="136" t="s">
        <v>1374</v>
      </c>
      <c r="B403" s="143" t="s">
        <v>1375</v>
      </c>
      <c r="C403" s="138">
        <v>38</v>
      </c>
      <c r="D403" s="139">
        <v>1541</v>
      </c>
      <c r="E403" s="139">
        <v>128</v>
      </c>
      <c r="F403" s="69">
        <f t="shared" si="13"/>
        <v>3.368</v>
      </c>
      <c r="G403" s="69">
        <f t="shared" si="14"/>
        <v>0.083</v>
      </c>
    </row>
    <row r="404" spans="1:7" ht="15">
      <c r="A404" s="136" t="s">
        <v>1376</v>
      </c>
      <c r="B404" s="143" t="s">
        <v>1377</v>
      </c>
      <c r="C404" s="138"/>
      <c r="D404" s="139"/>
      <c r="E404" s="139"/>
      <c r="F404" s="69">
        <f t="shared" si="13"/>
      </c>
      <c r="G404" s="69">
        <f t="shared" si="14"/>
      </c>
    </row>
    <row r="405" spans="1:7" ht="15">
      <c r="A405" s="136" t="s">
        <v>1378</v>
      </c>
      <c r="B405" s="143" t="s">
        <v>1379</v>
      </c>
      <c r="C405" s="138"/>
      <c r="D405" s="139"/>
      <c r="E405" s="139"/>
      <c r="F405" s="69">
        <f t="shared" si="13"/>
      </c>
      <c r="G405" s="69">
        <f t="shared" si="14"/>
      </c>
    </row>
    <row r="406" spans="1:7" ht="15">
      <c r="A406" s="136" t="s">
        <v>1380</v>
      </c>
      <c r="B406" s="143" t="s">
        <v>1381</v>
      </c>
      <c r="C406" s="138"/>
      <c r="D406" s="139"/>
      <c r="E406" s="139"/>
      <c r="F406" s="69">
        <f t="shared" si="13"/>
      </c>
      <c r="G406" s="69">
        <f t="shared" si="14"/>
      </c>
    </row>
    <row r="407" spans="1:7" ht="15">
      <c r="A407" s="136" t="s">
        <v>1382</v>
      </c>
      <c r="B407" s="143" t="s">
        <v>1383</v>
      </c>
      <c r="C407" s="138"/>
      <c r="D407" s="139"/>
      <c r="E407" s="139"/>
      <c r="F407" s="69">
        <f t="shared" si="13"/>
      </c>
      <c r="G407" s="69">
        <f t="shared" si="14"/>
      </c>
    </row>
    <row r="408" spans="1:7" ht="15">
      <c r="A408" s="136" t="s">
        <v>1384</v>
      </c>
      <c r="B408" s="143" t="s">
        <v>1338</v>
      </c>
      <c r="C408" s="138">
        <v>127</v>
      </c>
      <c r="D408" s="139">
        <v>124</v>
      </c>
      <c r="E408" s="139">
        <v>120</v>
      </c>
      <c r="F408" s="69">
        <f t="shared" si="13"/>
        <v>0.945</v>
      </c>
      <c r="G408" s="69">
        <f t="shared" si="14"/>
        <v>0.968</v>
      </c>
    </row>
    <row r="409" spans="1:7" ht="15">
      <c r="A409" s="136" t="s">
        <v>1385</v>
      </c>
      <c r="B409" s="143" t="s">
        <v>1386</v>
      </c>
      <c r="C409" s="138">
        <v>32</v>
      </c>
      <c r="D409" s="139">
        <v>32</v>
      </c>
      <c r="E409" s="139">
        <v>35</v>
      </c>
      <c r="F409" s="69">
        <f t="shared" si="13"/>
        <v>1.094</v>
      </c>
      <c r="G409" s="69">
        <f t="shared" si="14"/>
        <v>1.094</v>
      </c>
    </row>
    <row r="410" spans="1:7" ht="15">
      <c r="A410" s="136" t="s">
        <v>1387</v>
      </c>
      <c r="B410" s="143" t="s">
        <v>1388</v>
      </c>
      <c r="C410" s="138"/>
      <c r="D410" s="139"/>
      <c r="E410" s="139"/>
      <c r="F410" s="69">
        <f t="shared" si="13"/>
      </c>
      <c r="G410" s="69">
        <f t="shared" si="14"/>
      </c>
    </row>
    <row r="411" spans="1:7" ht="15">
      <c r="A411" s="136" t="s">
        <v>1389</v>
      </c>
      <c r="B411" s="143" t="s">
        <v>1390</v>
      </c>
      <c r="C411" s="138"/>
      <c r="D411" s="139"/>
      <c r="E411" s="139"/>
      <c r="F411" s="69">
        <f t="shared" si="13"/>
      </c>
      <c r="G411" s="69">
        <f t="shared" si="14"/>
      </c>
    </row>
    <row r="412" spans="1:7" ht="15">
      <c r="A412" s="136" t="s">
        <v>1391</v>
      </c>
      <c r="B412" s="143" t="s">
        <v>1392</v>
      </c>
      <c r="C412" s="138"/>
      <c r="D412" s="139"/>
      <c r="E412" s="139"/>
      <c r="F412" s="69">
        <f t="shared" si="13"/>
      </c>
      <c r="G412" s="69">
        <f t="shared" si="14"/>
      </c>
    </row>
    <row r="413" spans="1:7" ht="15">
      <c r="A413" s="136" t="s">
        <v>1393</v>
      </c>
      <c r="B413" s="143" t="s">
        <v>1394</v>
      </c>
      <c r="C413" s="138"/>
      <c r="D413" s="139"/>
      <c r="E413" s="139"/>
      <c r="F413" s="69">
        <f t="shared" si="13"/>
      </c>
      <c r="G413" s="69">
        <f t="shared" si="14"/>
      </c>
    </row>
    <row r="414" spans="1:7" ht="15">
      <c r="A414" s="136" t="s">
        <v>1395</v>
      </c>
      <c r="B414" s="143" t="s">
        <v>1396</v>
      </c>
      <c r="C414" s="138"/>
      <c r="D414" s="139"/>
      <c r="E414" s="139"/>
      <c r="F414" s="69">
        <f t="shared" si="13"/>
      </c>
      <c r="G414" s="69">
        <f t="shared" si="14"/>
      </c>
    </row>
    <row r="415" spans="1:7" ht="15">
      <c r="A415" s="136" t="s">
        <v>1397</v>
      </c>
      <c r="B415" s="143" t="s">
        <v>1398</v>
      </c>
      <c r="C415" s="138"/>
      <c r="D415" s="139"/>
      <c r="E415" s="139"/>
      <c r="F415" s="69">
        <f t="shared" si="13"/>
      </c>
      <c r="G415" s="69">
        <f t="shared" si="14"/>
      </c>
    </row>
    <row r="416" spans="1:7" ht="15">
      <c r="A416" s="136" t="s">
        <v>1399</v>
      </c>
      <c r="B416" s="143" t="s">
        <v>1400</v>
      </c>
      <c r="C416" s="138"/>
      <c r="D416" s="139"/>
      <c r="E416" s="139"/>
      <c r="F416" s="69">
        <f t="shared" si="13"/>
      </c>
      <c r="G416" s="69">
        <f t="shared" si="14"/>
      </c>
    </row>
    <row r="417" spans="1:7" ht="15">
      <c r="A417" s="136" t="s">
        <v>1401</v>
      </c>
      <c r="B417" s="143" t="s">
        <v>1402</v>
      </c>
      <c r="C417" s="138"/>
      <c r="D417" s="139">
        <v>50</v>
      </c>
      <c r="E417" s="139"/>
      <c r="F417" s="69">
        <f t="shared" si="13"/>
      </c>
      <c r="G417" s="69">
        <f t="shared" si="14"/>
        <v>0</v>
      </c>
    </row>
    <row r="418" spans="1:7" ht="15">
      <c r="A418" s="136" t="s">
        <v>1403</v>
      </c>
      <c r="B418" s="143" t="s">
        <v>1404</v>
      </c>
      <c r="C418" s="138"/>
      <c r="D418" s="139"/>
      <c r="E418" s="139"/>
      <c r="F418" s="69">
        <f t="shared" si="13"/>
      </c>
      <c r="G418" s="69">
        <f t="shared" si="14"/>
      </c>
    </row>
    <row r="419" spans="1:7" ht="15">
      <c r="A419" s="136" t="s">
        <v>1405</v>
      </c>
      <c r="B419" s="143" t="s">
        <v>1406</v>
      </c>
      <c r="C419" s="138"/>
      <c r="D419" s="139"/>
      <c r="E419" s="139"/>
      <c r="F419" s="69">
        <f t="shared" si="13"/>
      </c>
      <c r="G419" s="69">
        <f t="shared" si="14"/>
      </c>
    </row>
    <row r="420" spans="1:7" ht="15">
      <c r="A420" s="136" t="s">
        <v>1407</v>
      </c>
      <c r="B420" s="143" t="s">
        <v>1408</v>
      </c>
      <c r="C420" s="138"/>
      <c r="D420" s="139"/>
      <c r="E420" s="139">
        <v>30</v>
      </c>
      <c r="F420" s="69">
        <f t="shared" si="13"/>
      </c>
      <c r="G420" s="69">
        <f t="shared" si="14"/>
      </c>
    </row>
    <row r="421" spans="1:7" ht="15">
      <c r="A421" s="136" t="s">
        <v>1409</v>
      </c>
      <c r="B421" s="143" t="s">
        <v>1410</v>
      </c>
      <c r="C421" s="138"/>
      <c r="D421" s="139"/>
      <c r="E421" s="139"/>
      <c r="F421" s="69">
        <f t="shared" si="13"/>
      </c>
      <c r="G421" s="69">
        <f t="shared" si="14"/>
      </c>
    </row>
    <row r="422" spans="1:7" ht="15">
      <c r="A422" s="136" t="s">
        <v>1411</v>
      </c>
      <c r="B422" s="143" t="s">
        <v>1412</v>
      </c>
      <c r="C422" s="138"/>
      <c r="D422" s="139"/>
      <c r="E422" s="139"/>
      <c r="F422" s="69">
        <f t="shared" si="13"/>
      </c>
      <c r="G422" s="69">
        <f t="shared" si="14"/>
      </c>
    </row>
    <row r="423" spans="1:7" ht="15">
      <c r="A423" s="136" t="s">
        <v>1413</v>
      </c>
      <c r="B423" s="143" t="s">
        <v>526</v>
      </c>
      <c r="C423" s="138"/>
      <c r="D423" s="139">
        <v>114</v>
      </c>
      <c r="E423" s="139"/>
      <c r="F423" s="69">
        <f t="shared" si="13"/>
      </c>
      <c r="G423" s="69">
        <f t="shared" si="14"/>
        <v>0</v>
      </c>
    </row>
    <row r="424" spans="1:7" ht="15">
      <c r="A424" s="136" t="s">
        <v>1414</v>
      </c>
      <c r="B424" s="143" t="s">
        <v>756</v>
      </c>
      <c r="C424" s="138">
        <v>394</v>
      </c>
      <c r="D424" s="139">
        <v>401</v>
      </c>
      <c r="E424" s="139">
        <v>405</v>
      </c>
      <c r="F424" s="69">
        <f t="shared" si="13"/>
        <v>1.028</v>
      </c>
      <c r="G424" s="69">
        <f t="shared" si="14"/>
        <v>1.01</v>
      </c>
    </row>
    <row r="425" spans="1:7" ht="15">
      <c r="A425" s="136" t="s">
        <v>1415</v>
      </c>
      <c r="B425" s="143" t="s">
        <v>758</v>
      </c>
      <c r="C425" s="138"/>
      <c r="D425" s="139"/>
      <c r="E425" s="139"/>
      <c r="F425" s="69">
        <f t="shared" si="13"/>
      </c>
      <c r="G425" s="69">
        <f t="shared" si="14"/>
      </c>
    </row>
    <row r="426" spans="1:7" ht="15">
      <c r="A426" s="136" t="s">
        <v>1416</v>
      </c>
      <c r="B426" s="143" t="s">
        <v>760</v>
      </c>
      <c r="C426" s="138"/>
      <c r="D426" s="139"/>
      <c r="E426" s="139"/>
      <c r="F426" s="69">
        <f t="shared" si="13"/>
      </c>
      <c r="G426" s="69">
        <f t="shared" si="14"/>
      </c>
    </row>
    <row r="427" spans="1:7" ht="15">
      <c r="A427" s="136" t="s">
        <v>1417</v>
      </c>
      <c r="B427" s="143" t="s">
        <v>1418</v>
      </c>
      <c r="C427" s="138"/>
      <c r="D427" s="139"/>
      <c r="E427" s="139"/>
      <c r="F427" s="69">
        <f t="shared" si="13"/>
      </c>
      <c r="G427" s="69">
        <f t="shared" si="14"/>
      </c>
    </row>
    <row r="428" spans="1:7" ht="15">
      <c r="A428" s="136" t="s">
        <v>1419</v>
      </c>
      <c r="B428" s="143" t="s">
        <v>1420</v>
      </c>
      <c r="C428" s="138"/>
      <c r="D428" s="139"/>
      <c r="E428" s="139"/>
      <c r="F428" s="69">
        <f t="shared" si="13"/>
      </c>
      <c r="G428" s="69">
        <f t="shared" si="14"/>
      </c>
    </row>
    <row r="429" spans="1:7" ht="15">
      <c r="A429" s="136" t="s">
        <v>1421</v>
      </c>
      <c r="B429" s="143" t="s">
        <v>1422</v>
      </c>
      <c r="C429" s="138"/>
      <c r="D429" s="139"/>
      <c r="E429" s="139"/>
      <c r="F429" s="69">
        <f t="shared" si="13"/>
      </c>
      <c r="G429" s="69">
        <f t="shared" si="14"/>
      </c>
    </row>
    <row r="430" spans="1:7" ht="15">
      <c r="A430" s="136" t="s">
        <v>1423</v>
      </c>
      <c r="B430" s="143" t="s">
        <v>1424</v>
      </c>
      <c r="C430" s="138"/>
      <c r="D430" s="139"/>
      <c r="E430" s="139"/>
      <c r="F430" s="69">
        <f t="shared" si="13"/>
      </c>
      <c r="G430" s="69">
        <f t="shared" si="14"/>
      </c>
    </row>
    <row r="431" spans="1:7" ht="15">
      <c r="A431" s="136" t="s">
        <v>1425</v>
      </c>
      <c r="B431" s="143" t="s">
        <v>1426</v>
      </c>
      <c r="C431" s="138"/>
      <c r="D431" s="139"/>
      <c r="E431" s="139"/>
      <c r="F431" s="69">
        <f t="shared" si="13"/>
      </c>
      <c r="G431" s="69">
        <f t="shared" si="14"/>
      </c>
    </row>
    <row r="432" spans="1:7" ht="15">
      <c r="A432" s="136" t="s">
        <v>1427</v>
      </c>
      <c r="B432" s="143" t="s">
        <v>1428</v>
      </c>
      <c r="C432" s="138">
        <v>74</v>
      </c>
      <c r="D432" s="139">
        <v>19</v>
      </c>
      <c r="E432" s="139">
        <v>53</v>
      </c>
      <c r="F432" s="69">
        <f t="shared" si="13"/>
        <v>0.716</v>
      </c>
      <c r="G432" s="69">
        <f t="shared" si="14"/>
        <v>2.789</v>
      </c>
    </row>
    <row r="433" spans="1:7" ht="15">
      <c r="A433" s="136" t="s">
        <v>1429</v>
      </c>
      <c r="B433" s="143" t="s">
        <v>1430</v>
      </c>
      <c r="C433" s="138"/>
      <c r="D433" s="139"/>
      <c r="E433" s="139"/>
      <c r="F433" s="69">
        <f t="shared" si="13"/>
      </c>
      <c r="G433" s="69">
        <f t="shared" si="14"/>
      </c>
    </row>
    <row r="434" spans="1:7" ht="15">
      <c r="A434" s="136" t="s">
        <v>1431</v>
      </c>
      <c r="B434" s="143" t="s">
        <v>1432</v>
      </c>
      <c r="C434" s="138"/>
      <c r="D434" s="139"/>
      <c r="E434" s="139"/>
      <c r="F434" s="69">
        <f aca="true" t="shared" si="15" ref="F434:F497">_xlfn.IFERROR($E434/C434,"")</f>
      </c>
      <c r="G434" s="69">
        <f aca="true" t="shared" si="16" ref="G434:G497">_xlfn.IFERROR($E434/D434,"")</f>
      </c>
    </row>
    <row r="435" spans="1:7" ht="15">
      <c r="A435" s="136" t="s">
        <v>1433</v>
      </c>
      <c r="B435" s="143" t="s">
        <v>1434</v>
      </c>
      <c r="C435" s="138"/>
      <c r="D435" s="139"/>
      <c r="E435" s="139"/>
      <c r="F435" s="69">
        <f t="shared" si="15"/>
      </c>
      <c r="G435" s="69">
        <f t="shared" si="16"/>
      </c>
    </row>
    <row r="436" spans="1:7" ht="15">
      <c r="A436" s="136" t="s">
        <v>1435</v>
      </c>
      <c r="B436" s="143" t="s">
        <v>1436</v>
      </c>
      <c r="C436" s="138"/>
      <c r="D436" s="139"/>
      <c r="E436" s="139"/>
      <c r="F436" s="69">
        <f t="shared" si="15"/>
      </c>
      <c r="G436" s="69">
        <f t="shared" si="16"/>
      </c>
    </row>
    <row r="437" spans="1:7" ht="15">
      <c r="A437" s="136" t="s">
        <v>1437</v>
      </c>
      <c r="B437" s="143" t="s">
        <v>1438</v>
      </c>
      <c r="C437" s="138"/>
      <c r="D437" s="139"/>
      <c r="E437" s="139"/>
      <c r="F437" s="69">
        <f t="shared" si="15"/>
      </c>
      <c r="G437" s="69">
        <f t="shared" si="16"/>
      </c>
    </row>
    <row r="438" spans="1:7" ht="15">
      <c r="A438" s="136" t="s">
        <v>1439</v>
      </c>
      <c r="B438" s="143" t="s">
        <v>1440</v>
      </c>
      <c r="C438" s="138">
        <v>96</v>
      </c>
      <c r="D438" s="139">
        <v>157</v>
      </c>
      <c r="E438" s="139">
        <v>82</v>
      </c>
      <c r="F438" s="69">
        <f t="shared" si="15"/>
        <v>0.854</v>
      </c>
      <c r="G438" s="69">
        <f t="shared" si="16"/>
        <v>0.522</v>
      </c>
    </row>
    <row r="439" spans="1:7" ht="15">
      <c r="A439" s="136" t="s">
        <v>1441</v>
      </c>
      <c r="B439" s="143" t="s">
        <v>756</v>
      </c>
      <c r="C439" s="138"/>
      <c r="D439" s="139"/>
      <c r="E439" s="139"/>
      <c r="F439" s="69">
        <f t="shared" si="15"/>
      </c>
      <c r="G439" s="69">
        <f t="shared" si="16"/>
      </c>
    </row>
    <row r="440" spans="1:7" ht="15">
      <c r="A440" s="136" t="s">
        <v>1442</v>
      </c>
      <c r="B440" s="143" t="s">
        <v>758</v>
      </c>
      <c r="C440" s="138"/>
      <c r="D440" s="139"/>
      <c r="E440" s="139"/>
      <c r="F440" s="69">
        <f t="shared" si="15"/>
      </c>
      <c r="G440" s="69">
        <f t="shared" si="16"/>
      </c>
    </row>
    <row r="441" spans="1:7" ht="15">
      <c r="A441" s="136" t="s">
        <v>1443</v>
      </c>
      <c r="B441" s="143" t="s">
        <v>760</v>
      </c>
      <c r="C441" s="138"/>
      <c r="D441" s="139"/>
      <c r="E441" s="139"/>
      <c r="F441" s="69">
        <f t="shared" si="15"/>
      </c>
      <c r="G441" s="69">
        <f t="shared" si="16"/>
      </c>
    </row>
    <row r="442" spans="1:7" ht="15">
      <c r="A442" s="136" t="s">
        <v>1444</v>
      </c>
      <c r="B442" s="143" t="s">
        <v>1445</v>
      </c>
      <c r="C442" s="138"/>
      <c r="D442" s="139"/>
      <c r="E442" s="139"/>
      <c r="F442" s="69">
        <f t="shared" si="15"/>
      </c>
      <c r="G442" s="69">
        <f t="shared" si="16"/>
      </c>
    </row>
    <row r="443" spans="1:7" ht="15">
      <c r="A443" s="136" t="s">
        <v>1446</v>
      </c>
      <c r="B443" s="143" t="s">
        <v>1447</v>
      </c>
      <c r="C443" s="138"/>
      <c r="D443" s="139"/>
      <c r="E443" s="139"/>
      <c r="F443" s="69">
        <f t="shared" si="15"/>
      </c>
      <c r="G443" s="69">
        <f t="shared" si="16"/>
      </c>
    </row>
    <row r="444" spans="1:7" ht="15">
      <c r="A444" s="136" t="s">
        <v>1448</v>
      </c>
      <c r="B444" s="143" t="s">
        <v>1449</v>
      </c>
      <c r="C444" s="138"/>
      <c r="D444" s="139"/>
      <c r="E444" s="139"/>
      <c r="F444" s="69">
        <f t="shared" si="15"/>
      </c>
      <c r="G444" s="69">
        <f t="shared" si="16"/>
      </c>
    </row>
    <row r="445" spans="1:7" ht="15">
      <c r="A445" s="136" t="s">
        <v>1450</v>
      </c>
      <c r="B445" s="143" t="s">
        <v>1451</v>
      </c>
      <c r="C445" s="138"/>
      <c r="D445" s="139"/>
      <c r="E445" s="139"/>
      <c r="F445" s="69">
        <f t="shared" si="15"/>
      </c>
      <c r="G445" s="69">
        <f t="shared" si="16"/>
      </c>
    </row>
    <row r="446" spans="1:7" ht="15">
      <c r="A446" s="136" t="s">
        <v>1452</v>
      </c>
      <c r="B446" s="143" t="s">
        <v>756</v>
      </c>
      <c r="C446" s="138"/>
      <c r="D446" s="139"/>
      <c r="E446" s="139"/>
      <c r="F446" s="69">
        <f t="shared" si="15"/>
      </c>
      <c r="G446" s="69">
        <f t="shared" si="16"/>
      </c>
    </row>
    <row r="447" spans="1:7" ht="15">
      <c r="A447" s="136" t="s">
        <v>1453</v>
      </c>
      <c r="B447" s="143" t="s">
        <v>758</v>
      </c>
      <c r="C447" s="138"/>
      <c r="D447" s="139"/>
      <c r="E447" s="139"/>
      <c r="F447" s="69">
        <f t="shared" si="15"/>
      </c>
      <c r="G447" s="69">
        <f t="shared" si="16"/>
      </c>
    </row>
    <row r="448" spans="1:7" ht="15">
      <c r="A448" s="136" t="s">
        <v>1454</v>
      </c>
      <c r="B448" s="143" t="s">
        <v>760</v>
      </c>
      <c r="C448" s="138"/>
      <c r="D448" s="139"/>
      <c r="E448" s="139"/>
      <c r="F448" s="69">
        <f t="shared" si="15"/>
      </c>
      <c r="G448" s="69">
        <f t="shared" si="16"/>
      </c>
    </row>
    <row r="449" spans="1:7" ht="15">
      <c r="A449" s="136" t="s">
        <v>1455</v>
      </c>
      <c r="B449" s="143" t="s">
        <v>1456</v>
      </c>
      <c r="C449" s="138"/>
      <c r="D449" s="139"/>
      <c r="E449" s="139"/>
      <c r="F449" s="69">
        <f t="shared" si="15"/>
      </c>
      <c r="G449" s="69">
        <f t="shared" si="16"/>
      </c>
    </row>
    <row r="450" spans="1:7" ht="15">
      <c r="A450" s="136" t="s">
        <v>1457</v>
      </c>
      <c r="B450" s="143" t="s">
        <v>1458</v>
      </c>
      <c r="C450" s="138"/>
      <c r="D450" s="139"/>
      <c r="E450" s="139"/>
      <c r="F450" s="69">
        <f t="shared" si="15"/>
      </c>
      <c r="G450" s="69">
        <f t="shared" si="16"/>
      </c>
    </row>
    <row r="451" spans="1:7" ht="15">
      <c r="A451" s="136" t="s">
        <v>1459</v>
      </c>
      <c r="B451" s="143" t="s">
        <v>1460</v>
      </c>
      <c r="C451" s="138"/>
      <c r="D451" s="139"/>
      <c r="E451" s="139"/>
      <c r="F451" s="69">
        <f t="shared" si="15"/>
      </c>
      <c r="G451" s="69">
        <f t="shared" si="16"/>
      </c>
    </row>
    <row r="452" spans="1:7" ht="15">
      <c r="A452" s="136" t="s">
        <v>1461</v>
      </c>
      <c r="B452" s="143" t="s">
        <v>1462</v>
      </c>
      <c r="C452" s="138"/>
      <c r="D452" s="139"/>
      <c r="E452" s="139"/>
      <c r="F452" s="69">
        <f t="shared" si="15"/>
      </c>
      <c r="G452" s="69">
        <f t="shared" si="16"/>
      </c>
    </row>
    <row r="453" spans="1:7" ht="15">
      <c r="A453" s="136" t="s">
        <v>1463</v>
      </c>
      <c r="B453" s="143" t="s">
        <v>1464</v>
      </c>
      <c r="C453" s="138"/>
      <c r="D453" s="139"/>
      <c r="E453" s="139">
        <v>80</v>
      </c>
      <c r="F453" s="69">
        <f t="shared" si="15"/>
      </c>
      <c r="G453" s="69">
        <f t="shared" si="16"/>
      </c>
    </row>
    <row r="454" spans="1:7" ht="15">
      <c r="A454" s="136" t="s">
        <v>1465</v>
      </c>
      <c r="B454" s="143" t="s">
        <v>1466</v>
      </c>
      <c r="C454" s="138"/>
      <c r="D454" s="139"/>
      <c r="E454" s="139"/>
      <c r="F454" s="69">
        <f t="shared" si="15"/>
      </c>
      <c r="G454" s="69">
        <f t="shared" si="16"/>
      </c>
    </row>
    <row r="455" spans="1:7" ht="15">
      <c r="A455" s="136" t="s">
        <v>1467</v>
      </c>
      <c r="B455" s="143" t="s">
        <v>1468</v>
      </c>
      <c r="C455" s="138"/>
      <c r="D455" s="139"/>
      <c r="E455" s="139"/>
      <c r="F455" s="69">
        <f t="shared" si="15"/>
      </c>
      <c r="G455" s="69">
        <f t="shared" si="16"/>
      </c>
    </row>
    <row r="456" spans="1:7" ht="15">
      <c r="A456" s="136" t="s">
        <v>1469</v>
      </c>
      <c r="B456" s="143" t="s">
        <v>756</v>
      </c>
      <c r="C456" s="138"/>
      <c r="D456" s="139"/>
      <c r="E456" s="139"/>
      <c r="F456" s="69">
        <f t="shared" si="15"/>
      </c>
      <c r="G456" s="69">
        <f t="shared" si="16"/>
      </c>
    </row>
    <row r="457" spans="1:7" ht="15">
      <c r="A457" s="136" t="s">
        <v>1470</v>
      </c>
      <c r="B457" s="143" t="s">
        <v>758</v>
      </c>
      <c r="C457" s="138"/>
      <c r="D457" s="139"/>
      <c r="E457" s="139"/>
      <c r="F457" s="69">
        <f t="shared" si="15"/>
      </c>
      <c r="G457" s="69">
        <f t="shared" si="16"/>
      </c>
    </row>
    <row r="458" spans="1:7" ht="15">
      <c r="A458" s="136" t="s">
        <v>1471</v>
      </c>
      <c r="B458" s="143" t="s">
        <v>760</v>
      </c>
      <c r="C458" s="138"/>
      <c r="D458" s="139"/>
      <c r="E458" s="139"/>
      <c r="F458" s="69">
        <f t="shared" si="15"/>
      </c>
      <c r="G458" s="69">
        <f t="shared" si="16"/>
      </c>
    </row>
    <row r="459" spans="1:7" ht="15">
      <c r="A459" s="136" t="s">
        <v>1472</v>
      </c>
      <c r="B459" s="143" t="s">
        <v>1473</v>
      </c>
      <c r="C459" s="138"/>
      <c r="D459" s="139"/>
      <c r="E459" s="139"/>
      <c r="F459" s="69">
        <f t="shared" si="15"/>
      </c>
      <c r="G459" s="69">
        <f t="shared" si="16"/>
      </c>
    </row>
    <row r="460" spans="1:7" ht="15">
      <c r="A460" s="136" t="s">
        <v>1474</v>
      </c>
      <c r="B460" s="143" t="s">
        <v>1475</v>
      </c>
      <c r="C460" s="138"/>
      <c r="D460" s="139"/>
      <c r="E460" s="139"/>
      <c r="F460" s="69">
        <f t="shared" si="15"/>
      </c>
      <c r="G460" s="69">
        <f t="shared" si="16"/>
      </c>
    </row>
    <row r="461" spans="1:7" ht="15">
      <c r="A461" s="136" t="s">
        <v>1476</v>
      </c>
      <c r="B461" s="143" t="s">
        <v>1477</v>
      </c>
      <c r="C461" s="138"/>
      <c r="D461" s="139"/>
      <c r="E461" s="139"/>
      <c r="F461" s="69">
        <f t="shared" si="15"/>
      </c>
      <c r="G461" s="69">
        <f t="shared" si="16"/>
      </c>
    </row>
    <row r="462" spans="1:7" ht="15">
      <c r="A462" s="136" t="s">
        <v>1478</v>
      </c>
      <c r="B462" s="143" t="s">
        <v>1479</v>
      </c>
      <c r="C462" s="138"/>
      <c r="D462" s="139"/>
      <c r="E462" s="139"/>
      <c r="F462" s="69">
        <f t="shared" si="15"/>
      </c>
      <c r="G462" s="69">
        <f t="shared" si="16"/>
      </c>
    </row>
    <row r="463" spans="1:7" ht="15">
      <c r="A463" s="136" t="s">
        <v>1480</v>
      </c>
      <c r="B463" s="143" t="s">
        <v>1481</v>
      </c>
      <c r="C463" s="138"/>
      <c r="D463" s="139"/>
      <c r="E463" s="139"/>
      <c r="F463" s="69">
        <f t="shared" si="15"/>
      </c>
      <c r="G463" s="69">
        <f t="shared" si="16"/>
      </c>
    </row>
    <row r="464" spans="1:7" ht="15">
      <c r="A464" s="136" t="s">
        <v>1482</v>
      </c>
      <c r="B464" s="143" t="s">
        <v>756</v>
      </c>
      <c r="C464" s="138"/>
      <c r="D464" s="139"/>
      <c r="E464" s="139"/>
      <c r="F464" s="69">
        <f t="shared" si="15"/>
      </c>
      <c r="G464" s="69">
        <f t="shared" si="16"/>
      </c>
    </row>
    <row r="465" spans="1:7" ht="15">
      <c r="A465" s="136" t="s">
        <v>1483</v>
      </c>
      <c r="B465" s="143" t="s">
        <v>758</v>
      </c>
      <c r="C465" s="138"/>
      <c r="D465" s="139"/>
      <c r="E465" s="139"/>
      <c r="F465" s="69">
        <f t="shared" si="15"/>
      </c>
      <c r="G465" s="69">
        <f t="shared" si="16"/>
      </c>
    </row>
    <row r="466" spans="1:7" ht="15">
      <c r="A466" s="136" t="s">
        <v>1484</v>
      </c>
      <c r="B466" s="143" t="s">
        <v>760</v>
      </c>
      <c r="C466" s="138"/>
      <c r="D466" s="139"/>
      <c r="E466" s="139"/>
      <c r="F466" s="69">
        <f t="shared" si="15"/>
      </c>
      <c r="G466" s="69">
        <f t="shared" si="16"/>
      </c>
    </row>
    <row r="467" spans="1:7" ht="15">
      <c r="A467" s="136" t="s">
        <v>1485</v>
      </c>
      <c r="B467" s="143" t="s">
        <v>1486</v>
      </c>
      <c r="C467" s="138"/>
      <c r="D467" s="139"/>
      <c r="E467" s="139"/>
      <c r="F467" s="69">
        <f t="shared" si="15"/>
      </c>
      <c r="G467" s="69">
        <f t="shared" si="16"/>
      </c>
    </row>
    <row r="468" spans="1:7" ht="15">
      <c r="A468" s="136" t="s">
        <v>1487</v>
      </c>
      <c r="B468" s="143" t="s">
        <v>1488</v>
      </c>
      <c r="C468" s="138"/>
      <c r="D468" s="139"/>
      <c r="E468" s="139"/>
      <c r="F468" s="69">
        <f t="shared" si="15"/>
      </c>
      <c r="G468" s="69">
        <f t="shared" si="16"/>
      </c>
    </row>
    <row r="469" spans="1:7" ht="15">
      <c r="A469" s="136" t="s">
        <v>1489</v>
      </c>
      <c r="B469" s="143" t="s">
        <v>1490</v>
      </c>
      <c r="C469" s="138"/>
      <c r="D469" s="139"/>
      <c r="E469" s="139"/>
      <c r="F469" s="69">
        <f t="shared" si="15"/>
      </c>
      <c r="G469" s="69">
        <f t="shared" si="16"/>
      </c>
    </row>
    <row r="470" spans="1:7" ht="15">
      <c r="A470" s="136" t="s">
        <v>1491</v>
      </c>
      <c r="B470" s="143" t="s">
        <v>1492</v>
      </c>
      <c r="C470" s="138"/>
      <c r="D470" s="139"/>
      <c r="E470" s="139"/>
      <c r="F470" s="69">
        <f t="shared" si="15"/>
      </c>
      <c r="G470" s="69">
        <f t="shared" si="16"/>
      </c>
    </row>
    <row r="471" spans="1:7" ht="15">
      <c r="A471" s="136" t="s">
        <v>1493</v>
      </c>
      <c r="B471" s="143" t="s">
        <v>1494</v>
      </c>
      <c r="C471" s="138">
        <v>8</v>
      </c>
      <c r="D471" s="139">
        <v>24</v>
      </c>
      <c r="E471" s="139">
        <v>15</v>
      </c>
      <c r="F471" s="69">
        <f t="shared" si="15"/>
        <v>1.875</v>
      </c>
      <c r="G471" s="69">
        <f t="shared" si="16"/>
        <v>0.625</v>
      </c>
    </row>
    <row r="472" spans="1:7" ht="15">
      <c r="A472" s="136" t="s">
        <v>1495</v>
      </c>
      <c r="B472" s="143" t="s">
        <v>1496</v>
      </c>
      <c r="C472" s="138"/>
      <c r="D472" s="139"/>
      <c r="E472" s="139"/>
      <c r="F472" s="69">
        <f t="shared" si="15"/>
      </c>
      <c r="G472" s="69">
        <f t="shared" si="16"/>
      </c>
    </row>
    <row r="473" spans="1:7" ht="15">
      <c r="A473" s="136" t="s">
        <v>1497</v>
      </c>
      <c r="B473" s="143" t="s">
        <v>538</v>
      </c>
      <c r="C473" s="138"/>
      <c r="D473" s="139"/>
      <c r="E473" s="139"/>
      <c r="F473" s="69">
        <f t="shared" si="15"/>
      </c>
      <c r="G473" s="69">
        <f t="shared" si="16"/>
      </c>
    </row>
    <row r="474" spans="1:7" ht="15">
      <c r="A474" s="136" t="s">
        <v>1498</v>
      </c>
      <c r="B474" s="143" t="s">
        <v>756</v>
      </c>
      <c r="C474" s="138">
        <v>1893</v>
      </c>
      <c r="D474" s="139">
        <v>1979</v>
      </c>
      <c r="E474" s="139">
        <v>2016</v>
      </c>
      <c r="F474" s="69">
        <f t="shared" si="15"/>
        <v>1.065</v>
      </c>
      <c r="G474" s="69">
        <f t="shared" si="16"/>
        <v>1.019</v>
      </c>
    </row>
    <row r="475" spans="1:7" ht="15">
      <c r="A475" s="136" t="s">
        <v>1499</v>
      </c>
      <c r="B475" s="143" t="s">
        <v>758</v>
      </c>
      <c r="C475" s="138">
        <v>30</v>
      </c>
      <c r="D475" s="139">
        <v>18</v>
      </c>
      <c r="E475" s="139">
        <v>40</v>
      </c>
      <c r="F475" s="69">
        <f t="shared" si="15"/>
        <v>1.333</v>
      </c>
      <c r="G475" s="69">
        <f t="shared" si="16"/>
        <v>2.222</v>
      </c>
    </row>
    <row r="476" spans="1:7" ht="15">
      <c r="A476" s="136" t="s">
        <v>1500</v>
      </c>
      <c r="B476" s="143" t="s">
        <v>760</v>
      </c>
      <c r="C476" s="138"/>
      <c r="D476" s="139"/>
      <c r="E476" s="139"/>
      <c r="F476" s="69">
        <f t="shared" si="15"/>
      </c>
      <c r="G476" s="69">
        <f t="shared" si="16"/>
      </c>
    </row>
    <row r="477" spans="1:7" ht="15">
      <c r="A477" s="136" t="s">
        <v>1501</v>
      </c>
      <c r="B477" s="143" t="s">
        <v>1502</v>
      </c>
      <c r="C477" s="138"/>
      <c r="D477" s="139"/>
      <c r="E477" s="139"/>
      <c r="F477" s="69">
        <f t="shared" si="15"/>
      </c>
      <c r="G477" s="69">
        <f t="shared" si="16"/>
      </c>
    </row>
    <row r="478" spans="1:7" ht="15">
      <c r="A478" s="136" t="s">
        <v>1503</v>
      </c>
      <c r="B478" s="143" t="s">
        <v>1504</v>
      </c>
      <c r="C478" s="138">
        <v>7</v>
      </c>
      <c r="D478" s="139">
        <v>5</v>
      </c>
      <c r="E478" s="139"/>
      <c r="F478" s="69">
        <f t="shared" si="15"/>
        <v>0</v>
      </c>
      <c r="G478" s="69">
        <f t="shared" si="16"/>
        <v>0</v>
      </c>
    </row>
    <row r="479" spans="1:7" ht="15">
      <c r="A479" s="136" t="s">
        <v>1505</v>
      </c>
      <c r="B479" s="143" t="s">
        <v>1506</v>
      </c>
      <c r="C479" s="138">
        <v>4</v>
      </c>
      <c r="D479" s="139">
        <v>1</v>
      </c>
      <c r="E479" s="139"/>
      <c r="F479" s="69">
        <f t="shared" si="15"/>
        <v>0</v>
      </c>
      <c r="G479" s="69">
        <f t="shared" si="16"/>
        <v>0</v>
      </c>
    </row>
    <row r="480" spans="1:7" ht="15">
      <c r="A480" s="136" t="s">
        <v>1507</v>
      </c>
      <c r="B480" s="143" t="s">
        <v>1508</v>
      </c>
      <c r="C480" s="138">
        <v>13</v>
      </c>
      <c r="D480" s="139">
        <v>13</v>
      </c>
      <c r="E480" s="139">
        <v>2</v>
      </c>
      <c r="F480" s="69">
        <f t="shared" si="15"/>
        <v>0.154</v>
      </c>
      <c r="G480" s="69">
        <f t="shared" si="16"/>
        <v>0.154</v>
      </c>
    </row>
    <row r="481" spans="1:7" ht="15">
      <c r="A481" s="136" t="s">
        <v>1509</v>
      </c>
      <c r="B481" s="143" t="s">
        <v>845</v>
      </c>
      <c r="C481" s="138"/>
      <c r="D481" s="139"/>
      <c r="E481" s="139"/>
      <c r="F481" s="69">
        <f t="shared" si="15"/>
      </c>
      <c r="G481" s="69">
        <f t="shared" si="16"/>
      </c>
    </row>
    <row r="482" spans="1:7" ht="15">
      <c r="A482" s="136" t="s">
        <v>1510</v>
      </c>
      <c r="B482" s="143" t="s">
        <v>1511</v>
      </c>
      <c r="C482" s="138"/>
      <c r="D482" s="139"/>
      <c r="E482" s="139"/>
      <c r="F482" s="69">
        <f t="shared" si="15"/>
      </c>
      <c r="G482" s="69">
        <f t="shared" si="16"/>
      </c>
    </row>
    <row r="483" spans="1:7" ht="15">
      <c r="A483" s="136" t="s">
        <v>1512</v>
      </c>
      <c r="B483" s="143" t="s">
        <v>1513</v>
      </c>
      <c r="C483" s="138"/>
      <c r="D483" s="139"/>
      <c r="E483" s="139"/>
      <c r="F483" s="69">
        <f t="shared" si="15"/>
      </c>
      <c r="G483" s="69">
        <f t="shared" si="16"/>
      </c>
    </row>
    <row r="484" spans="1:7" ht="15">
      <c r="A484" s="136" t="s">
        <v>1514</v>
      </c>
      <c r="B484" s="143" t="s">
        <v>1515</v>
      </c>
      <c r="C484" s="138">
        <v>6</v>
      </c>
      <c r="D484" s="139">
        <v>2</v>
      </c>
      <c r="E484" s="139"/>
      <c r="F484" s="69">
        <f t="shared" si="15"/>
        <v>0</v>
      </c>
      <c r="G484" s="69">
        <f t="shared" si="16"/>
        <v>0</v>
      </c>
    </row>
    <row r="485" spans="1:7" ht="15">
      <c r="A485" s="136" t="s">
        <v>1516</v>
      </c>
      <c r="B485" s="143" t="s">
        <v>1517</v>
      </c>
      <c r="C485" s="138"/>
      <c r="D485" s="139"/>
      <c r="E485" s="139"/>
      <c r="F485" s="69">
        <f t="shared" si="15"/>
      </c>
      <c r="G485" s="69">
        <f t="shared" si="16"/>
      </c>
    </row>
    <row r="486" spans="1:7" ht="15">
      <c r="A486" s="136" t="s">
        <v>1518</v>
      </c>
      <c r="B486" s="143" t="s">
        <v>1519</v>
      </c>
      <c r="C486" s="138"/>
      <c r="D486" s="139"/>
      <c r="E486" s="139"/>
      <c r="F486" s="69">
        <f t="shared" si="15"/>
      </c>
      <c r="G486" s="69">
        <f t="shared" si="16"/>
      </c>
    </row>
    <row r="487" spans="1:7" ht="15">
      <c r="A487" s="136" t="s">
        <v>1520</v>
      </c>
      <c r="B487" s="143" t="s">
        <v>1521</v>
      </c>
      <c r="C487" s="138"/>
      <c r="D487" s="139"/>
      <c r="E487" s="139"/>
      <c r="F487" s="69">
        <f t="shared" si="15"/>
      </c>
      <c r="G487" s="69">
        <f t="shared" si="16"/>
      </c>
    </row>
    <row r="488" spans="1:7" ht="15">
      <c r="A488" s="136" t="s">
        <v>1522</v>
      </c>
      <c r="B488" s="143" t="s">
        <v>1523</v>
      </c>
      <c r="C488" s="138"/>
      <c r="D488" s="139"/>
      <c r="E488" s="139"/>
      <c r="F488" s="69">
        <f t="shared" si="15"/>
      </c>
      <c r="G488" s="69">
        <f t="shared" si="16"/>
      </c>
    </row>
    <row r="489" spans="1:7" ht="15">
      <c r="A489" s="136" t="s">
        <v>1524</v>
      </c>
      <c r="B489" s="143" t="s">
        <v>1525</v>
      </c>
      <c r="C489" s="138"/>
      <c r="D489" s="139"/>
      <c r="E489" s="139"/>
      <c r="F489" s="69">
        <f t="shared" si="15"/>
      </c>
      <c r="G489" s="69">
        <f t="shared" si="16"/>
      </c>
    </row>
    <row r="490" spans="1:7" ht="15">
      <c r="A490" s="136" t="s">
        <v>1526</v>
      </c>
      <c r="B490" s="143" t="s">
        <v>774</v>
      </c>
      <c r="C490" s="138"/>
      <c r="D490" s="139"/>
      <c r="E490" s="139"/>
      <c r="F490" s="69">
        <f t="shared" si="15"/>
      </c>
      <c r="G490" s="69">
        <f t="shared" si="16"/>
      </c>
    </row>
    <row r="491" spans="1:7" ht="15">
      <c r="A491" s="136" t="s">
        <v>1527</v>
      </c>
      <c r="B491" s="143" t="s">
        <v>1528</v>
      </c>
      <c r="C491" s="138">
        <v>142</v>
      </c>
      <c r="D491" s="139">
        <v>282</v>
      </c>
      <c r="E491" s="139">
        <v>119</v>
      </c>
      <c r="F491" s="69">
        <f t="shared" si="15"/>
        <v>0.838</v>
      </c>
      <c r="G491" s="69">
        <f t="shared" si="16"/>
        <v>0.422</v>
      </c>
    </row>
    <row r="492" spans="1:7" ht="15">
      <c r="A492" s="136" t="s">
        <v>1529</v>
      </c>
      <c r="B492" s="143" t="s">
        <v>756</v>
      </c>
      <c r="C492" s="138">
        <v>630</v>
      </c>
      <c r="D492" s="139">
        <v>536</v>
      </c>
      <c r="E492" s="139">
        <v>551</v>
      </c>
      <c r="F492" s="69">
        <f t="shared" si="15"/>
        <v>0.875</v>
      </c>
      <c r="G492" s="69">
        <f t="shared" si="16"/>
        <v>1.028</v>
      </c>
    </row>
    <row r="493" spans="1:7" ht="15">
      <c r="A493" s="136" t="s">
        <v>1530</v>
      </c>
      <c r="B493" s="143" t="s">
        <v>758</v>
      </c>
      <c r="C493" s="138">
        <v>10</v>
      </c>
      <c r="D493" s="139">
        <v>10</v>
      </c>
      <c r="E493" s="139"/>
      <c r="F493" s="69">
        <f t="shared" si="15"/>
        <v>0</v>
      </c>
      <c r="G493" s="69">
        <f t="shared" si="16"/>
        <v>0</v>
      </c>
    </row>
    <row r="494" spans="1:7" ht="15">
      <c r="A494" s="136" t="s">
        <v>1531</v>
      </c>
      <c r="B494" s="143" t="s">
        <v>760</v>
      </c>
      <c r="C494" s="138"/>
      <c r="D494" s="139"/>
      <c r="E494" s="139"/>
      <c r="F494" s="69">
        <f t="shared" si="15"/>
      </c>
      <c r="G494" s="69">
        <f t="shared" si="16"/>
      </c>
    </row>
    <row r="495" spans="1:7" ht="15">
      <c r="A495" s="136" t="s">
        <v>1532</v>
      </c>
      <c r="B495" s="143" t="s">
        <v>1533</v>
      </c>
      <c r="C495" s="138">
        <v>3</v>
      </c>
      <c r="D495" s="139">
        <v>3</v>
      </c>
      <c r="E495" s="139"/>
      <c r="F495" s="69">
        <f t="shared" si="15"/>
        <v>0</v>
      </c>
      <c r="G495" s="69">
        <f t="shared" si="16"/>
        <v>0</v>
      </c>
    </row>
    <row r="496" spans="1:7" ht="15">
      <c r="A496" s="136" t="s">
        <v>1534</v>
      </c>
      <c r="B496" s="143" t="s">
        <v>1535</v>
      </c>
      <c r="C496" s="138">
        <v>37</v>
      </c>
      <c r="D496" s="139">
        <v>17</v>
      </c>
      <c r="E496" s="139">
        <v>6</v>
      </c>
      <c r="F496" s="69">
        <f t="shared" si="15"/>
        <v>0.162</v>
      </c>
      <c r="G496" s="69">
        <f t="shared" si="16"/>
        <v>0.353</v>
      </c>
    </row>
    <row r="497" spans="1:7" ht="15">
      <c r="A497" s="136" t="s">
        <v>1536</v>
      </c>
      <c r="B497" s="143" t="s">
        <v>1537</v>
      </c>
      <c r="C497" s="138">
        <v>1207</v>
      </c>
      <c r="D497" s="139">
        <v>613</v>
      </c>
      <c r="E497" s="139">
        <v>963</v>
      </c>
      <c r="F497" s="69">
        <f t="shared" si="15"/>
        <v>0.798</v>
      </c>
      <c r="G497" s="69">
        <f t="shared" si="16"/>
        <v>1.571</v>
      </c>
    </row>
    <row r="498" spans="1:7" ht="15">
      <c r="A498" s="136" t="s">
        <v>1538</v>
      </c>
      <c r="B498" s="143" t="s">
        <v>1539</v>
      </c>
      <c r="C498" s="138">
        <v>952</v>
      </c>
      <c r="D498" s="139">
        <v>56</v>
      </c>
      <c r="E498" s="139">
        <v>16</v>
      </c>
      <c r="F498" s="69">
        <f aca="true" t="shared" si="17" ref="F498:F561">_xlfn.IFERROR($E498/C498,"")</f>
        <v>0.017</v>
      </c>
      <c r="G498" s="69">
        <f aca="true" t="shared" si="18" ref="G498:G561">_xlfn.IFERROR($E498/D498,"")</f>
        <v>0.286</v>
      </c>
    </row>
    <row r="499" spans="1:7" ht="15">
      <c r="A499" s="136" t="s">
        <v>1540</v>
      </c>
      <c r="B499" s="143" t="s">
        <v>1541</v>
      </c>
      <c r="C499" s="138">
        <v>585</v>
      </c>
      <c r="D499" s="139">
        <v>624</v>
      </c>
      <c r="E499" s="139">
        <v>1385</v>
      </c>
      <c r="F499" s="69">
        <f t="shared" si="17"/>
        <v>2.368</v>
      </c>
      <c r="G499" s="69">
        <f t="shared" si="18"/>
        <v>2.22</v>
      </c>
    </row>
    <row r="500" spans="1:7" ht="15">
      <c r="A500" s="136" t="s">
        <v>1542</v>
      </c>
      <c r="B500" s="143" t="s">
        <v>1543</v>
      </c>
      <c r="C500" s="138">
        <v>1136</v>
      </c>
      <c r="D500" s="139">
        <v>1240</v>
      </c>
      <c r="E500" s="139">
        <v>2593</v>
      </c>
      <c r="F500" s="69">
        <f t="shared" si="17"/>
        <v>2.283</v>
      </c>
      <c r="G500" s="69">
        <f t="shared" si="18"/>
        <v>2.091</v>
      </c>
    </row>
    <row r="501" spans="1:7" ht="15">
      <c r="A501" s="136" t="s">
        <v>1544</v>
      </c>
      <c r="B501" s="143" t="s">
        <v>1545</v>
      </c>
      <c r="C501" s="138">
        <v>316</v>
      </c>
      <c r="D501" s="139">
        <v>246</v>
      </c>
      <c r="E501" s="139">
        <v>283</v>
      </c>
      <c r="F501" s="69">
        <f t="shared" si="17"/>
        <v>0.896</v>
      </c>
      <c r="G501" s="69">
        <f t="shared" si="18"/>
        <v>1.15</v>
      </c>
    </row>
    <row r="502" spans="1:7" ht="15">
      <c r="A502" s="136" t="s">
        <v>1546</v>
      </c>
      <c r="B502" s="143" t="s">
        <v>1547</v>
      </c>
      <c r="C502" s="138">
        <v>6095</v>
      </c>
      <c r="D502" s="139">
        <v>6050</v>
      </c>
      <c r="E502" s="139">
        <v>5773</v>
      </c>
      <c r="F502" s="69">
        <f t="shared" si="17"/>
        <v>0.947</v>
      </c>
      <c r="G502" s="69">
        <f t="shared" si="18"/>
        <v>0.954</v>
      </c>
    </row>
    <row r="503" spans="1:7" ht="15">
      <c r="A503" s="136" t="s">
        <v>1548</v>
      </c>
      <c r="B503" s="143" t="s">
        <v>1549</v>
      </c>
      <c r="C503" s="138">
        <v>5</v>
      </c>
      <c r="D503" s="139">
        <v>205</v>
      </c>
      <c r="E503" s="139">
        <v>606</v>
      </c>
      <c r="F503" s="69">
        <f t="shared" si="17"/>
        <v>121.2</v>
      </c>
      <c r="G503" s="69">
        <f t="shared" si="18"/>
        <v>2.956</v>
      </c>
    </row>
    <row r="504" spans="1:7" ht="15">
      <c r="A504" s="136" t="s">
        <v>1550</v>
      </c>
      <c r="B504" s="143" t="s">
        <v>1551</v>
      </c>
      <c r="C504" s="138">
        <v>2300</v>
      </c>
      <c r="D504" s="139">
        <v>3130</v>
      </c>
      <c r="E504" s="139">
        <v>3600</v>
      </c>
      <c r="F504" s="69">
        <f t="shared" si="17"/>
        <v>1.565</v>
      </c>
      <c r="G504" s="69">
        <f t="shared" si="18"/>
        <v>1.15</v>
      </c>
    </row>
    <row r="505" spans="1:7" ht="15">
      <c r="A505" s="136" t="s">
        <v>1552</v>
      </c>
      <c r="B505" s="143" t="s">
        <v>1553</v>
      </c>
      <c r="C505" s="138"/>
      <c r="D505" s="139"/>
      <c r="E505" s="139"/>
      <c r="F505" s="69">
        <f t="shared" si="17"/>
      </c>
      <c r="G505" s="69">
        <f t="shared" si="18"/>
      </c>
    </row>
    <row r="506" spans="1:7" ht="15">
      <c r="A506" s="136" t="s">
        <v>1554</v>
      </c>
      <c r="B506" s="143" t="s">
        <v>1555</v>
      </c>
      <c r="C506" s="138"/>
      <c r="D506" s="139"/>
      <c r="E506" s="139"/>
      <c r="F506" s="69">
        <f t="shared" si="17"/>
      </c>
      <c r="G506" s="69">
        <f t="shared" si="18"/>
      </c>
    </row>
    <row r="507" spans="1:7" ht="15">
      <c r="A507" s="136" t="s">
        <v>1556</v>
      </c>
      <c r="B507" s="143" t="s">
        <v>1557</v>
      </c>
      <c r="C507" s="138"/>
      <c r="D507" s="139"/>
      <c r="E507" s="139"/>
      <c r="F507" s="69">
        <f t="shared" si="17"/>
      </c>
      <c r="G507" s="69">
        <f t="shared" si="18"/>
      </c>
    </row>
    <row r="508" spans="1:7" ht="15">
      <c r="A508" s="136" t="s">
        <v>1558</v>
      </c>
      <c r="B508" s="143" t="s">
        <v>1559</v>
      </c>
      <c r="C508" s="138"/>
      <c r="D508" s="139"/>
      <c r="E508" s="139"/>
      <c r="F508" s="69">
        <f t="shared" si="17"/>
      </c>
      <c r="G508" s="69">
        <f t="shared" si="18"/>
      </c>
    </row>
    <row r="509" spans="1:7" ht="15">
      <c r="A509" s="136" t="s">
        <v>1560</v>
      </c>
      <c r="B509" s="143" t="s">
        <v>1561</v>
      </c>
      <c r="C509" s="138"/>
      <c r="D509" s="139"/>
      <c r="E509" s="139">
        <v>165</v>
      </c>
      <c r="F509" s="69">
        <f t="shared" si="17"/>
      </c>
      <c r="G509" s="69">
        <f t="shared" si="18"/>
      </c>
    </row>
    <row r="510" spans="1:7" ht="15">
      <c r="A510" s="136" t="s">
        <v>1562</v>
      </c>
      <c r="B510" s="143" t="s">
        <v>1563</v>
      </c>
      <c r="C510" s="138"/>
      <c r="D510" s="139"/>
      <c r="E510" s="139"/>
      <c r="F510" s="69">
        <f t="shared" si="17"/>
      </c>
      <c r="G510" s="69">
        <f t="shared" si="18"/>
      </c>
    </row>
    <row r="511" spans="1:7" ht="15">
      <c r="A511" s="136" t="s">
        <v>1564</v>
      </c>
      <c r="B511" s="143" t="s">
        <v>1565</v>
      </c>
      <c r="C511" s="138"/>
      <c r="D511" s="139"/>
      <c r="E511" s="139"/>
      <c r="F511" s="69">
        <f t="shared" si="17"/>
      </c>
      <c r="G511" s="69">
        <f t="shared" si="18"/>
      </c>
    </row>
    <row r="512" spans="1:7" ht="15">
      <c r="A512" s="136" t="s">
        <v>1566</v>
      </c>
      <c r="B512" s="143" t="s">
        <v>1567</v>
      </c>
      <c r="C512" s="138"/>
      <c r="D512" s="139"/>
      <c r="E512" s="139"/>
      <c r="F512" s="69">
        <f t="shared" si="17"/>
      </c>
      <c r="G512" s="69">
        <f t="shared" si="18"/>
      </c>
    </row>
    <row r="513" spans="1:7" ht="15">
      <c r="A513" s="136" t="s">
        <v>1568</v>
      </c>
      <c r="B513" s="143" t="s">
        <v>1569</v>
      </c>
      <c r="C513" s="138">
        <v>2</v>
      </c>
      <c r="D513" s="139">
        <v>2</v>
      </c>
      <c r="E513" s="139"/>
      <c r="F513" s="69">
        <f t="shared" si="17"/>
        <v>0</v>
      </c>
      <c r="G513" s="69">
        <f t="shared" si="18"/>
        <v>0</v>
      </c>
    </row>
    <row r="514" spans="1:7" ht="15">
      <c r="A514" s="136" t="s">
        <v>1570</v>
      </c>
      <c r="B514" s="143" t="s">
        <v>1571</v>
      </c>
      <c r="C514" s="138"/>
      <c r="D514" s="139"/>
      <c r="E514" s="139"/>
      <c r="F514" s="69">
        <f t="shared" si="17"/>
      </c>
      <c r="G514" s="69">
        <f t="shared" si="18"/>
      </c>
    </row>
    <row r="515" spans="1:7" ht="15">
      <c r="A515" s="136" t="s">
        <v>1572</v>
      </c>
      <c r="B515" s="143" t="s">
        <v>1573</v>
      </c>
      <c r="C515" s="138"/>
      <c r="D515" s="139"/>
      <c r="E515" s="139"/>
      <c r="F515" s="69">
        <f t="shared" si="17"/>
      </c>
      <c r="G515" s="69">
        <f t="shared" si="18"/>
      </c>
    </row>
    <row r="516" spans="1:7" ht="15">
      <c r="A516" s="136" t="s">
        <v>1574</v>
      </c>
      <c r="B516" s="143" t="s">
        <v>1575</v>
      </c>
      <c r="C516" s="138"/>
      <c r="D516" s="139"/>
      <c r="E516" s="139"/>
      <c r="F516" s="69">
        <f t="shared" si="17"/>
      </c>
      <c r="G516" s="69">
        <f t="shared" si="18"/>
      </c>
    </row>
    <row r="517" spans="1:7" ht="15">
      <c r="A517" s="136" t="s">
        <v>1576</v>
      </c>
      <c r="B517" s="143" t="s">
        <v>1577</v>
      </c>
      <c r="C517" s="138"/>
      <c r="D517" s="139"/>
      <c r="E517" s="139"/>
      <c r="F517" s="69">
        <f t="shared" si="17"/>
      </c>
      <c r="G517" s="69">
        <f t="shared" si="18"/>
      </c>
    </row>
    <row r="518" spans="1:7" ht="15">
      <c r="A518" s="136" t="s">
        <v>1578</v>
      </c>
      <c r="B518" s="143" t="s">
        <v>1579</v>
      </c>
      <c r="C518" s="138">
        <v>828</v>
      </c>
      <c r="D518" s="139">
        <v>1362</v>
      </c>
      <c r="E518" s="139">
        <v>751</v>
      </c>
      <c r="F518" s="69">
        <f t="shared" si="17"/>
        <v>0.907</v>
      </c>
      <c r="G518" s="69">
        <f t="shared" si="18"/>
        <v>0.551</v>
      </c>
    </row>
    <row r="519" spans="1:7" ht="15">
      <c r="A519" s="136" t="s">
        <v>1580</v>
      </c>
      <c r="B519" s="143" t="s">
        <v>1581</v>
      </c>
      <c r="C519" s="138">
        <v>33</v>
      </c>
      <c r="D519" s="139">
        <v>770</v>
      </c>
      <c r="E519" s="139">
        <v>648</v>
      </c>
      <c r="F519" s="69">
        <f t="shared" si="17"/>
        <v>19.636</v>
      </c>
      <c r="G519" s="69">
        <f t="shared" si="18"/>
        <v>0.842</v>
      </c>
    </row>
    <row r="520" spans="1:7" ht="15">
      <c r="A520" s="136" t="s">
        <v>1582</v>
      </c>
      <c r="B520" s="143" t="s">
        <v>1583</v>
      </c>
      <c r="C520" s="138">
        <v>1</v>
      </c>
      <c r="D520" s="139">
        <v>1</v>
      </c>
      <c r="E520" s="139"/>
      <c r="F520" s="69">
        <f t="shared" si="17"/>
        <v>0</v>
      </c>
      <c r="G520" s="69">
        <f t="shared" si="18"/>
        <v>0</v>
      </c>
    </row>
    <row r="521" spans="1:7" ht="15">
      <c r="A521" s="136" t="s">
        <v>1584</v>
      </c>
      <c r="B521" s="143" t="s">
        <v>1585</v>
      </c>
      <c r="C521" s="138">
        <v>8</v>
      </c>
      <c r="D521" s="139">
        <v>23</v>
      </c>
      <c r="E521" s="139"/>
      <c r="F521" s="69">
        <f t="shared" si="17"/>
        <v>0</v>
      </c>
      <c r="G521" s="69">
        <f t="shared" si="18"/>
        <v>0</v>
      </c>
    </row>
    <row r="522" spans="1:7" ht="15">
      <c r="A522" s="136" t="s">
        <v>1586</v>
      </c>
      <c r="B522" s="143" t="s">
        <v>1587</v>
      </c>
      <c r="C522" s="138">
        <v>920</v>
      </c>
      <c r="D522" s="139">
        <v>568</v>
      </c>
      <c r="E522" s="139">
        <v>401</v>
      </c>
      <c r="F522" s="69">
        <f t="shared" si="17"/>
        <v>0.436</v>
      </c>
      <c r="G522" s="69">
        <f t="shared" si="18"/>
        <v>0.706</v>
      </c>
    </row>
    <row r="523" spans="1:7" ht="15">
      <c r="A523" s="136" t="s">
        <v>1588</v>
      </c>
      <c r="B523" s="143" t="s">
        <v>1589</v>
      </c>
      <c r="C523" s="138"/>
      <c r="D523" s="139"/>
      <c r="E523" s="139"/>
      <c r="F523" s="69">
        <f t="shared" si="17"/>
      </c>
      <c r="G523" s="69">
        <f t="shared" si="18"/>
      </c>
    </row>
    <row r="524" spans="1:7" ht="15">
      <c r="A524" s="136" t="s">
        <v>1590</v>
      </c>
      <c r="B524" s="143" t="s">
        <v>1591</v>
      </c>
      <c r="C524" s="138"/>
      <c r="D524" s="139"/>
      <c r="E524" s="139"/>
      <c r="F524" s="69">
        <f t="shared" si="17"/>
      </c>
      <c r="G524" s="69">
        <f t="shared" si="18"/>
      </c>
    </row>
    <row r="525" spans="1:7" ht="15">
      <c r="A525" s="136" t="s">
        <v>1592</v>
      </c>
      <c r="B525" s="143" t="s">
        <v>1593</v>
      </c>
      <c r="C525" s="138"/>
      <c r="D525" s="139"/>
      <c r="E525" s="139"/>
      <c r="F525" s="69">
        <f t="shared" si="17"/>
      </c>
      <c r="G525" s="69">
        <f t="shared" si="18"/>
      </c>
    </row>
    <row r="526" spans="1:7" ht="15">
      <c r="A526" s="136" t="s">
        <v>1594</v>
      </c>
      <c r="B526" s="143" t="s">
        <v>1595</v>
      </c>
      <c r="C526" s="138">
        <v>163</v>
      </c>
      <c r="D526" s="139">
        <v>1429</v>
      </c>
      <c r="E526" s="139">
        <v>1238</v>
      </c>
      <c r="F526" s="69">
        <f t="shared" si="17"/>
        <v>7.595</v>
      </c>
      <c r="G526" s="69">
        <f t="shared" si="18"/>
        <v>0.866</v>
      </c>
    </row>
    <row r="527" spans="1:7" ht="15">
      <c r="A527" s="136" t="s">
        <v>1596</v>
      </c>
      <c r="B527" s="143" t="s">
        <v>1597</v>
      </c>
      <c r="C527" s="138">
        <v>42</v>
      </c>
      <c r="D527" s="139">
        <v>103</v>
      </c>
      <c r="E527" s="139"/>
      <c r="F527" s="69">
        <f t="shared" si="17"/>
        <v>0</v>
      </c>
      <c r="G527" s="69">
        <f t="shared" si="18"/>
        <v>0</v>
      </c>
    </row>
    <row r="528" spans="1:7" ht="15">
      <c r="A528" s="136" t="s">
        <v>1598</v>
      </c>
      <c r="B528" s="143" t="s">
        <v>1599</v>
      </c>
      <c r="C528" s="138"/>
      <c r="D528" s="139"/>
      <c r="E528" s="139"/>
      <c r="F528" s="69">
        <f t="shared" si="17"/>
      </c>
      <c r="G528" s="69">
        <f t="shared" si="18"/>
      </c>
    </row>
    <row r="529" spans="1:7" ht="15">
      <c r="A529" s="136" t="s">
        <v>1600</v>
      </c>
      <c r="B529" s="143" t="s">
        <v>1601</v>
      </c>
      <c r="C529" s="138"/>
      <c r="D529" s="139"/>
      <c r="E529" s="139"/>
      <c r="F529" s="69">
        <f t="shared" si="17"/>
      </c>
      <c r="G529" s="69">
        <f t="shared" si="18"/>
      </c>
    </row>
    <row r="530" spans="1:7" ht="15">
      <c r="A530" s="136" t="s">
        <v>1602</v>
      </c>
      <c r="B530" s="143" t="s">
        <v>1603</v>
      </c>
      <c r="C530" s="138"/>
      <c r="D530" s="139"/>
      <c r="E530" s="139"/>
      <c r="F530" s="69">
        <f t="shared" si="17"/>
      </c>
      <c r="G530" s="69">
        <f t="shared" si="18"/>
      </c>
    </row>
    <row r="531" spans="1:7" ht="15">
      <c r="A531" s="136" t="s">
        <v>1604</v>
      </c>
      <c r="B531" s="143" t="s">
        <v>1605</v>
      </c>
      <c r="C531" s="138"/>
      <c r="D531" s="139"/>
      <c r="E531" s="139"/>
      <c r="F531" s="69">
        <f t="shared" si="17"/>
      </c>
      <c r="G531" s="69">
        <f t="shared" si="18"/>
      </c>
    </row>
    <row r="532" spans="1:7" ht="15">
      <c r="A532" s="136" t="s">
        <v>1606</v>
      </c>
      <c r="B532" s="143" t="s">
        <v>1607</v>
      </c>
      <c r="C532" s="138">
        <v>222</v>
      </c>
      <c r="D532" s="139">
        <v>42</v>
      </c>
      <c r="E532" s="139">
        <v>85</v>
      </c>
      <c r="F532" s="69">
        <f t="shared" si="17"/>
        <v>0.383</v>
      </c>
      <c r="G532" s="69">
        <f t="shared" si="18"/>
        <v>2.024</v>
      </c>
    </row>
    <row r="533" spans="1:7" ht="15">
      <c r="A533" s="136" t="s">
        <v>1608</v>
      </c>
      <c r="B533" s="143" t="s">
        <v>1609</v>
      </c>
      <c r="C533" s="138">
        <v>145</v>
      </c>
      <c r="D533" s="139">
        <v>8</v>
      </c>
      <c r="E533" s="139">
        <v>40</v>
      </c>
      <c r="F533" s="69">
        <f t="shared" si="17"/>
        <v>0.276</v>
      </c>
      <c r="G533" s="69">
        <f t="shared" si="18"/>
        <v>5</v>
      </c>
    </row>
    <row r="534" spans="1:7" ht="15">
      <c r="A534" s="136" t="s">
        <v>1610</v>
      </c>
      <c r="B534" s="143" t="s">
        <v>1611</v>
      </c>
      <c r="C534" s="138">
        <v>579</v>
      </c>
      <c r="D534" s="139">
        <v>574</v>
      </c>
      <c r="E534" s="139">
        <v>380</v>
      </c>
      <c r="F534" s="69">
        <f t="shared" si="17"/>
        <v>0.656</v>
      </c>
      <c r="G534" s="69">
        <f t="shared" si="18"/>
        <v>0.662</v>
      </c>
    </row>
    <row r="535" spans="1:7" ht="15">
      <c r="A535" s="136" t="s">
        <v>1612</v>
      </c>
      <c r="B535" s="143" t="s">
        <v>1613</v>
      </c>
      <c r="C535" s="138"/>
      <c r="D535" s="139"/>
      <c r="E535" s="139"/>
      <c r="F535" s="69">
        <f t="shared" si="17"/>
      </c>
      <c r="G535" s="69">
        <f t="shared" si="18"/>
      </c>
    </row>
    <row r="536" spans="1:7" ht="15">
      <c r="A536" s="136" t="s">
        <v>1614</v>
      </c>
      <c r="B536" s="143" t="s">
        <v>1615</v>
      </c>
      <c r="C536" s="138">
        <v>34</v>
      </c>
      <c r="D536" s="139">
        <v>34</v>
      </c>
      <c r="E536" s="139">
        <v>30</v>
      </c>
      <c r="F536" s="69">
        <f t="shared" si="17"/>
        <v>0.882</v>
      </c>
      <c r="G536" s="69">
        <f t="shared" si="18"/>
        <v>0.882</v>
      </c>
    </row>
    <row r="537" spans="1:7" ht="15">
      <c r="A537" s="136" t="s">
        <v>1616</v>
      </c>
      <c r="B537" s="143" t="s">
        <v>1617</v>
      </c>
      <c r="C537" s="138"/>
      <c r="D537" s="139"/>
      <c r="E537" s="139"/>
      <c r="F537" s="69">
        <f t="shared" si="17"/>
      </c>
      <c r="G537" s="69">
        <f t="shared" si="18"/>
      </c>
    </row>
    <row r="538" spans="1:7" ht="15">
      <c r="A538" s="136" t="s">
        <v>1618</v>
      </c>
      <c r="B538" s="143" t="s">
        <v>1619</v>
      </c>
      <c r="C538" s="138"/>
      <c r="D538" s="139"/>
      <c r="E538" s="139">
        <v>720</v>
      </c>
      <c r="F538" s="69">
        <f t="shared" si="17"/>
      </c>
      <c r="G538" s="69">
        <f t="shared" si="18"/>
      </c>
    </row>
    <row r="539" spans="1:7" ht="15">
      <c r="A539" s="136" t="s">
        <v>1620</v>
      </c>
      <c r="B539" s="143" t="s">
        <v>1621</v>
      </c>
      <c r="C539" s="138">
        <v>118</v>
      </c>
      <c r="D539" s="139">
        <v>26</v>
      </c>
      <c r="E539" s="139">
        <v>68</v>
      </c>
      <c r="F539" s="69">
        <f t="shared" si="17"/>
        <v>0.576</v>
      </c>
      <c r="G539" s="69">
        <f t="shared" si="18"/>
        <v>2.615</v>
      </c>
    </row>
    <row r="540" spans="1:7" ht="15">
      <c r="A540" s="136" t="s">
        <v>1622</v>
      </c>
      <c r="B540" s="143" t="s">
        <v>756</v>
      </c>
      <c r="C540" s="138">
        <v>177</v>
      </c>
      <c r="D540" s="139">
        <v>177</v>
      </c>
      <c r="E540" s="139">
        <v>170</v>
      </c>
      <c r="F540" s="69">
        <f t="shared" si="17"/>
        <v>0.96</v>
      </c>
      <c r="G540" s="69">
        <f t="shared" si="18"/>
        <v>0.96</v>
      </c>
    </row>
    <row r="541" spans="1:7" ht="15">
      <c r="A541" s="136" t="s">
        <v>1623</v>
      </c>
      <c r="B541" s="143" t="s">
        <v>758</v>
      </c>
      <c r="C541" s="138"/>
      <c r="D541" s="139"/>
      <c r="E541" s="139"/>
      <c r="F541" s="69">
        <f t="shared" si="17"/>
      </c>
      <c r="G541" s="69">
        <f t="shared" si="18"/>
      </c>
    </row>
    <row r="542" spans="1:7" ht="15">
      <c r="A542" s="136" t="s">
        <v>1624</v>
      </c>
      <c r="B542" s="143" t="s">
        <v>760</v>
      </c>
      <c r="C542" s="138"/>
      <c r="D542" s="139"/>
      <c r="E542" s="139"/>
      <c r="F542" s="69">
        <f t="shared" si="17"/>
      </c>
      <c r="G542" s="69">
        <f t="shared" si="18"/>
      </c>
    </row>
    <row r="543" spans="1:7" ht="15">
      <c r="A543" s="136" t="s">
        <v>1625</v>
      </c>
      <c r="B543" s="143" t="s">
        <v>1626</v>
      </c>
      <c r="C543" s="138">
        <v>65</v>
      </c>
      <c r="D543" s="139">
        <v>52</v>
      </c>
      <c r="E543" s="139">
        <v>28</v>
      </c>
      <c r="F543" s="69">
        <f t="shared" si="17"/>
        <v>0.431</v>
      </c>
      <c r="G543" s="69">
        <f t="shared" si="18"/>
        <v>0.538</v>
      </c>
    </row>
    <row r="544" spans="1:7" ht="15">
      <c r="A544" s="136" t="s">
        <v>1627</v>
      </c>
      <c r="B544" s="143" t="s">
        <v>1628</v>
      </c>
      <c r="C544" s="138">
        <v>34</v>
      </c>
      <c r="D544" s="139">
        <v>17</v>
      </c>
      <c r="E544" s="139">
        <v>19</v>
      </c>
      <c r="F544" s="69">
        <f t="shared" si="17"/>
        <v>0.559</v>
      </c>
      <c r="G544" s="69">
        <f t="shared" si="18"/>
        <v>1.118</v>
      </c>
    </row>
    <row r="545" spans="1:7" ht="15">
      <c r="A545" s="136" t="s">
        <v>1629</v>
      </c>
      <c r="B545" s="143" t="s">
        <v>1630</v>
      </c>
      <c r="C545" s="138"/>
      <c r="D545" s="139"/>
      <c r="E545" s="139"/>
      <c r="F545" s="69">
        <f t="shared" si="17"/>
      </c>
      <c r="G545" s="69">
        <f t="shared" si="18"/>
      </c>
    </row>
    <row r="546" spans="1:7" ht="15">
      <c r="A546" s="136" t="s">
        <v>1631</v>
      </c>
      <c r="B546" s="143" t="s">
        <v>1632</v>
      </c>
      <c r="C546" s="138">
        <v>112</v>
      </c>
      <c r="D546" s="139">
        <v>255</v>
      </c>
      <c r="E546" s="139">
        <v>130</v>
      </c>
      <c r="F546" s="69">
        <f t="shared" si="17"/>
        <v>1.161</v>
      </c>
      <c r="G546" s="69">
        <f t="shared" si="18"/>
        <v>0.51</v>
      </c>
    </row>
    <row r="547" spans="1:7" ht="15">
      <c r="A547" s="136" t="s">
        <v>1633</v>
      </c>
      <c r="B547" s="143" t="s">
        <v>1634</v>
      </c>
      <c r="C547" s="138">
        <v>81</v>
      </c>
      <c r="D547" s="139">
        <v>45</v>
      </c>
      <c r="E547" s="139">
        <v>89</v>
      </c>
      <c r="F547" s="69">
        <f t="shared" si="17"/>
        <v>1.099</v>
      </c>
      <c r="G547" s="69">
        <f t="shared" si="18"/>
        <v>1.978</v>
      </c>
    </row>
    <row r="548" spans="1:7" ht="15">
      <c r="A548" s="136" t="s">
        <v>1635</v>
      </c>
      <c r="B548" s="143" t="s">
        <v>756</v>
      </c>
      <c r="C548" s="138"/>
      <c r="D548" s="139"/>
      <c r="E548" s="139"/>
      <c r="F548" s="69">
        <f t="shared" si="17"/>
      </c>
      <c r="G548" s="69">
        <f t="shared" si="18"/>
      </c>
    </row>
    <row r="549" spans="1:7" ht="15">
      <c r="A549" s="136" t="s">
        <v>1636</v>
      </c>
      <c r="B549" s="143" t="s">
        <v>758</v>
      </c>
      <c r="C549" s="138"/>
      <c r="D549" s="139"/>
      <c r="E549" s="139"/>
      <c r="F549" s="69">
        <f t="shared" si="17"/>
      </c>
      <c r="G549" s="69">
        <f t="shared" si="18"/>
      </c>
    </row>
    <row r="550" spans="1:7" ht="15">
      <c r="A550" s="136" t="s">
        <v>1637</v>
      </c>
      <c r="B550" s="143" t="s">
        <v>760</v>
      </c>
      <c r="C550" s="138"/>
      <c r="D550" s="139"/>
      <c r="E550" s="139"/>
      <c r="F550" s="69">
        <f t="shared" si="17"/>
      </c>
      <c r="G550" s="69">
        <f t="shared" si="18"/>
      </c>
    </row>
    <row r="551" spans="1:7" ht="15">
      <c r="A551" s="136" t="s">
        <v>1638</v>
      </c>
      <c r="B551" s="143" t="s">
        <v>774</v>
      </c>
      <c r="C551" s="138"/>
      <c r="D551" s="139"/>
      <c r="E551" s="139"/>
      <c r="F551" s="69">
        <f t="shared" si="17"/>
      </c>
      <c r="G551" s="69">
        <f t="shared" si="18"/>
      </c>
    </row>
    <row r="552" spans="1:7" ht="15">
      <c r="A552" s="136" t="s">
        <v>1639</v>
      </c>
      <c r="B552" s="143" t="s">
        <v>1640</v>
      </c>
      <c r="C552" s="138"/>
      <c r="D552" s="139"/>
      <c r="E552" s="139">
        <v>1</v>
      </c>
      <c r="F552" s="69">
        <f t="shared" si="17"/>
      </c>
      <c r="G552" s="69">
        <f t="shared" si="18"/>
      </c>
    </row>
    <row r="553" spans="1:7" ht="15">
      <c r="A553" s="136" t="s">
        <v>1641</v>
      </c>
      <c r="B553" s="143" t="s">
        <v>1642</v>
      </c>
      <c r="C553" s="138">
        <v>1130</v>
      </c>
      <c r="D553" s="139">
        <v>948</v>
      </c>
      <c r="E553" s="139">
        <v>711</v>
      </c>
      <c r="F553" s="69">
        <f t="shared" si="17"/>
        <v>0.629</v>
      </c>
      <c r="G553" s="69">
        <f t="shared" si="18"/>
        <v>0.75</v>
      </c>
    </row>
    <row r="554" spans="1:7" ht="15">
      <c r="A554" s="136" t="s">
        <v>1643</v>
      </c>
      <c r="B554" s="143" t="s">
        <v>1644</v>
      </c>
      <c r="C554" s="138"/>
      <c r="D554" s="139"/>
      <c r="E554" s="139"/>
      <c r="F554" s="69">
        <f t="shared" si="17"/>
      </c>
      <c r="G554" s="69">
        <f t="shared" si="18"/>
      </c>
    </row>
    <row r="555" spans="1:7" ht="15">
      <c r="A555" s="136" t="s">
        <v>1645</v>
      </c>
      <c r="B555" s="143" t="s">
        <v>1646</v>
      </c>
      <c r="C555" s="138">
        <v>8</v>
      </c>
      <c r="D555" s="139">
        <v>8</v>
      </c>
      <c r="E555" s="139">
        <v>8</v>
      </c>
      <c r="F555" s="69">
        <f t="shared" si="17"/>
        <v>1</v>
      </c>
      <c r="G555" s="69">
        <f t="shared" si="18"/>
        <v>1</v>
      </c>
    </row>
    <row r="556" spans="1:7" ht="15">
      <c r="A556" s="136" t="s">
        <v>1647</v>
      </c>
      <c r="B556" s="143" t="s">
        <v>1648</v>
      </c>
      <c r="C556" s="138"/>
      <c r="D556" s="139"/>
      <c r="E556" s="139"/>
      <c r="F556" s="69">
        <f t="shared" si="17"/>
      </c>
      <c r="G556" s="69">
        <f t="shared" si="18"/>
      </c>
    </row>
    <row r="557" spans="1:7" ht="15">
      <c r="A557" s="136" t="s">
        <v>1649</v>
      </c>
      <c r="B557" s="143" t="s">
        <v>1650</v>
      </c>
      <c r="C557" s="138">
        <v>14</v>
      </c>
      <c r="D557" s="139">
        <v>2</v>
      </c>
      <c r="E557" s="139"/>
      <c r="F557" s="69">
        <f t="shared" si="17"/>
        <v>0</v>
      </c>
      <c r="G557" s="69">
        <f t="shared" si="18"/>
        <v>0</v>
      </c>
    </row>
    <row r="558" spans="1:7" ht="15">
      <c r="A558" s="136" t="s">
        <v>1651</v>
      </c>
      <c r="B558" s="143" t="s">
        <v>1652</v>
      </c>
      <c r="C558" s="138">
        <v>36</v>
      </c>
      <c r="D558" s="139">
        <v>5</v>
      </c>
      <c r="E558" s="139">
        <v>47</v>
      </c>
      <c r="F558" s="69">
        <f t="shared" si="17"/>
        <v>1.306</v>
      </c>
      <c r="G558" s="69">
        <f t="shared" si="18"/>
        <v>9.4</v>
      </c>
    </row>
    <row r="559" spans="1:7" ht="15">
      <c r="A559" s="136" t="s">
        <v>1653</v>
      </c>
      <c r="B559" s="143" t="s">
        <v>1654</v>
      </c>
      <c r="C559" s="138"/>
      <c r="D559" s="139"/>
      <c r="E559" s="139"/>
      <c r="F559" s="69">
        <f t="shared" si="17"/>
      </c>
      <c r="G559" s="69">
        <f t="shared" si="18"/>
      </c>
    </row>
    <row r="560" spans="1:7" ht="15">
      <c r="A560" s="136" t="s">
        <v>1655</v>
      </c>
      <c r="B560" s="143" t="s">
        <v>1656</v>
      </c>
      <c r="C560" s="138"/>
      <c r="D560" s="139"/>
      <c r="E560" s="139"/>
      <c r="F560" s="69">
        <f t="shared" si="17"/>
      </c>
      <c r="G560" s="69">
        <f t="shared" si="18"/>
      </c>
    </row>
    <row r="561" spans="1:7" ht="15">
      <c r="A561" s="136" t="s">
        <v>1657</v>
      </c>
      <c r="B561" s="143" t="s">
        <v>1658</v>
      </c>
      <c r="C561" s="138"/>
      <c r="D561" s="139"/>
      <c r="E561" s="139">
        <v>11</v>
      </c>
      <c r="F561" s="69">
        <f t="shared" si="17"/>
      </c>
      <c r="G561" s="69">
        <f t="shared" si="18"/>
      </c>
    </row>
    <row r="562" spans="1:7" ht="15">
      <c r="A562" s="136" t="s">
        <v>1659</v>
      </c>
      <c r="B562" s="143" t="s">
        <v>1660</v>
      </c>
      <c r="C562" s="138"/>
      <c r="D562" s="139"/>
      <c r="E562" s="139"/>
      <c r="F562" s="69">
        <f aca="true" t="shared" si="19" ref="F562:F624">_xlfn.IFERROR($E562/C562,"")</f>
      </c>
      <c r="G562" s="69">
        <f aca="true" t="shared" si="20" ref="G562:G624">_xlfn.IFERROR($E562/D562,"")</f>
      </c>
    </row>
    <row r="563" spans="1:7" ht="15">
      <c r="A563" s="136" t="s">
        <v>1661</v>
      </c>
      <c r="B563" s="143" t="s">
        <v>1662</v>
      </c>
      <c r="C563" s="138"/>
      <c r="D563" s="139"/>
      <c r="E563" s="139"/>
      <c r="F563" s="69">
        <f t="shared" si="19"/>
      </c>
      <c r="G563" s="69">
        <f t="shared" si="20"/>
      </c>
    </row>
    <row r="564" spans="1:7" ht="15">
      <c r="A564" s="136" t="s">
        <v>1663</v>
      </c>
      <c r="B564" s="143" t="s">
        <v>1664</v>
      </c>
      <c r="C564" s="138">
        <v>277</v>
      </c>
      <c r="D564" s="139">
        <v>681</v>
      </c>
      <c r="E564" s="139">
        <v>586</v>
      </c>
      <c r="F564" s="69">
        <f t="shared" si="19"/>
        <v>2.116</v>
      </c>
      <c r="G564" s="69">
        <f t="shared" si="20"/>
        <v>0.86</v>
      </c>
    </row>
    <row r="565" spans="1:7" ht="15">
      <c r="A565" s="136" t="s">
        <v>1665</v>
      </c>
      <c r="B565" s="143" t="s">
        <v>1666</v>
      </c>
      <c r="C565" s="138"/>
      <c r="D565" s="139"/>
      <c r="E565" s="139"/>
      <c r="F565" s="69">
        <f t="shared" si="19"/>
      </c>
      <c r="G565" s="69">
        <f t="shared" si="20"/>
      </c>
    </row>
    <row r="566" spans="1:7" ht="15">
      <c r="A566" s="136" t="s">
        <v>1667</v>
      </c>
      <c r="B566" s="143" t="s">
        <v>1668</v>
      </c>
      <c r="C566" s="138"/>
      <c r="D566" s="139"/>
      <c r="E566" s="139"/>
      <c r="F566" s="69">
        <f t="shared" si="19"/>
      </c>
      <c r="G566" s="69">
        <f t="shared" si="20"/>
      </c>
    </row>
    <row r="567" spans="1:7" ht="15">
      <c r="A567" s="136" t="s">
        <v>1669</v>
      </c>
      <c r="B567" s="143" t="s">
        <v>1670</v>
      </c>
      <c r="C567" s="138"/>
      <c r="D567" s="139"/>
      <c r="E567" s="139"/>
      <c r="F567" s="69">
        <f t="shared" si="19"/>
      </c>
      <c r="G567" s="69">
        <f t="shared" si="20"/>
      </c>
    </row>
    <row r="568" spans="1:7" ht="15">
      <c r="A568" s="136" t="s">
        <v>1671</v>
      </c>
      <c r="B568" s="143" t="s">
        <v>1672</v>
      </c>
      <c r="C568" s="138">
        <v>800</v>
      </c>
      <c r="D568" s="139"/>
      <c r="E568" s="139"/>
      <c r="F568" s="69">
        <f t="shared" si="19"/>
        <v>0</v>
      </c>
      <c r="G568" s="69">
        <f t="shared" si="20"/>
      </c>
    </row>
    <row r="569" spans="1:7" ht="15">
      <c r="A569" s="136" t="s">
        <v>1673</v>
      </c>
      <c r="B569" s="143" t="s">
        <v>756</v>
      </c>
      <c r="C569" s="138">
        <v>154</v>
      </c>
      <c r="D569" s="139">
        <v>158</v>
      </c>
      <c r="E569" s="139">
        <v>165</v>
      </c>
      <c r="F569" s="69">
        <f t="shared" si="19"/>
        <v>1.071</v>
      </c>
      <c r="G569" s="69">
        <f t="shared" si="20"/>
        <v>1.044</v>
      </c>
    </row>
    <row r="570" spans="1:7" ht="15">
      <c r="A570" s="136" t="s">
        <v>1674</v>
      </c>
      <c r="B570" s="143" t="s">
        <v>758</v>
      </c>
      <c r="C570" s="138">
        <v>21</v>
      </c>
      <c r="D570" s="139">
        <v>10</v>
      </c>
      <c r="E570" s="139">
        <v>15</v>
      </c>
      <c r="F570" s="69">
        <f t="shared" si="19"/>
        <v>0.714</v>
      </c>
      <c r="G570" s="69">
        <f t="shared" si="20"/>
        <v>1.5</v>
      </c>
    </row>
    <row r="571" spans="1:7" ht="15">
      <c r="A571" s="136" t="s">
        <v>1675</v>
      </c>
      <c r="B571" s="143" t="s">
        <v>760</v>
      </c>
      <c r="C571" s="138"/>
      <c r="D571" s="139"/>
      <c r="E571" s="139"/>
      <c r="F571" s="69">
        <f t="shared" si="19"/>
      </c>
      <c r="G571" s="69">
        <f t="shared" si="20"/>
      </c>
    </row>
    <row r="572" spans="1:7" ht="15">
      <c r="A572" s="136" t="s">
        <v>1676</v>
      </c>
      <c r="B572" s="143" t="s">
        <v>1677</v>
      </c>
      <c r="C572" s="138"/>
      <c r="D572" s="139"/>
      <c r="E572" s="139"/>
      <c r="F572" s="69">
        <f t="shared" si="19"/>
      </c>
      <c r="G572" s="69">
        <f t="shared" si="20"/>
      </c>
    </row>
    <row r="573" spans="1:7" ht="15">
      <c r="A573" s="136" t="s">
        <v>1678</v>
      </c>
      <c r="B573" s="143" t="s">
        <v>1679</v>
      </c>
      <c r="C573" s="138"/>
      <c r="D573" s="139"/>
      <c r="E573" s="139"/>
      <c r="F573" s="69">
        <f t="shared" si="19"/>
      </c>
      <c r="G573" s="69">
        <f t="shared" si="20"/>
      </c>
    </row>
    <row r="574" spans="1:7" ht="15">
      <c r="A574" s="136" t="s">
        <v>1680</v>
      </c>
      <c r="B574" s="143" t="s">
        <v>845</v>
      </c>
      <c r="C574" s="138"/>
      <c r="D574" s="139"/>
      <c r="E574" s="139"/>
      <c r="F574" s="69">
        <f t="shared" si="19"/>
      </c>
      <c r="G574" s="69">
        <f t="shared" si="20"/>
      </c>
    </row>
    <row r="575" spans="1:7" ht="15">
      <c r="A575" s="136" t="s">
        <v>1681</v>
      </c>
      <c r="B575" s="143" t="s">
        <v>774</v>
      </c>
      <c r="C575" s="138"/>
      <c r="D575" s="139"/>
      <c r="E575" s="139"/>
      <c r="F575" s="69">
        <f t="shared" si="19"/>
      </c>
      <c r="G575" s="69">
        <f t="shared" si="20"/>
      </c>
    </row>
    <row r="576" spans="1:7" ht="15">
      <c r="A576" s="136" t="s">
        <v>1682</v>
      </c>
      <c r="B576" s="143" t="s">
        <v>1683</v>
      </c>
      <c r="C576" s="138"/>
      <c r="D576" s="139"/>
      <c r="E576" s="139"/>
      <c r="F576" s="69">
        <f t="shared" si="19"/>
      </c>
      <c r="G576" s="69">
        <f t="shared" si="20"/>
      </c>
    </row>
    <row r="577" spans="1:7" ht="15">
      <c r="A577" s="136" t="s">
        <v>1684</v>
      </c>
      <c r="B577" s="143" t="s">
        <v>1685</v>
      </c>
      <c r="C577" s="138"/>
      <c r="D577" s="139"/>
      <c r="E577" s="139"/>
      <c r="F577" s="69">
        <f t="shared" si="19"/>
      </c>
      <c r="G577" s="69">
        <f t="shared" si="20"/>
      </c>
    </row>
    <row r="578" spans="1:7" ht="15">
      <c r="A578" s="136" t="s">
        <v>1686</v>
      </c>
      <c r="B578" s="143" t="s">
        <v>1687</v>
      </c>
      <c r="C578" s="138"/>
      <c r="D578" s="139"/>
      <c r="E578" s="139"/>
      <c r="F578" s="69">
        <f t="shared" si="19"/>
      </c>
      <c r="G578" s="69">
        <f t="shared" si="20"/>
      </c>
    </row>
    <row r="579" spans="1:7" ht="15">
      <c r="A579" s="136" t="s">
        <v>1688</v>
      </c>
      <c r="B579" s="143" t="s">
        <v>578</v>
      </c>
      <c r="C579" s="138">
        <v>70</v>
      </c>
      <c r="D579" s="139">
        <v>48</v>
      </c>
      <c r="E579" s="139">
        <v>63</v>
      </c>
      <c r="F579" s="69">
        <f t="shared" si="19"/>
        <v>0.9</v>
      </c>
      <c r="G579" s="69">
        <f t="shared" si="20"/>
        <v>1.313</v>
      </c>
    </row>
    <row r="580" spans="1:7" ht="15">
      <c r="A580" s="136" t="s">
        <v>1689</v>
      </c>
      <c r="B580" s="143" t="s">
        <v>756</v>
      </c>
      <c r="C580" s="138">
        <v>911</v>
      </c>
      <c r="D580" s="139">
        <v>912</v>
      </c>
      <c r="E580" s="139">
        <v>898</v>
      </c>
      <c r="F580" s="69">
        <f t="shared" si="19"/>
        <v>0.986</v>
      </c>
      <c r="G580" s="69">
        <f t="shared" si="20"/>
        <v>0.985</v>
      </c>
    </row>
    <row r="581" spans="1:7" ht="15">
      <c r="A581" s="136" t="s">
        <v>1690</v>
      </c>
      <c r="B581" s="143" t="s">
        <v>758</v>
      </c>
      <c r="C581" s="138">
        <v>17</v>
      </c>
      <c r="D581" s="139">
        <v>17</v>
      </c>
      <c r="E581" s="139"/>
      <c r="F581" s="69">
        <f t="shared" si="19"/>
        <v>0</v>
      </c>
      <c r="G581" s="69">
        <f t="shared" si="20"/>
        <v>0</v>
      </c>
    </row>
    <row r="582" spans="1:7" ht="15">
      <c r="A582" s="136" t="s">
        <v>1691</v>
      </c>
      <c r="B582" s="143" t="s">
        <v>760</v>
      </c>
      <c r="C582" s="138"/>
      <c r="D582" s="139"/>
      <c r="E582" s="139"/>
      <c r="F582" s="69">
        <f t="shared" si="19"/>
      </c>
      <c r="G582" s="69">
        <f t="shared" si="20"/>
      </c>
    </row>
    <row r="583" spans="1:7" ht="15">
      <c r="A583" s="136" t="s">
        <v>1692</v>
      </c>
      <c r="B583" s="143" t="s">
        <v>1693</v>
      </c>
      <c r="C583" s="138">
        <v>10</v>
      </c>
      <c r="D583" s="139">
        <v>21</v>
      </c>
      <c r="E583" s="139">
        <v>60</v>
      </c>
      <c r="F583" s="69">
        <f t="shared" si="19"/>
        <v>6</v>
      </c>
      <c r="G583" s="69">
        <f t="shared" si="20"/>
        <v>2.857</v>
      </c>
    </row>
    <row r="584" spans="1:7" ht="15">
      <c r="A584" s="136" t="s">
        <v>1694</v>
      </c>
      <c r="B584" s="143" t="s">
        <v>1695</v>
      </c>
      <c r="C584" s="138">
        <v>717</v>
      </c>
      <c r="D584" s="139">
        <v>697</v>
      </c>
      <c r="E584" s="139">
        <v>775</v>
      </c>
      <c r="F584" s="69">
        <f t="shared" si="19"/>
        <v>1.081</v>
      </c>
      <c r="G584" s="69">
        <f t="shared" si="20"/>
        <v>1.112</v>
      </c>
    </row>
    <row r="585" spans="1:7" ht="15">
      <c r="A585" s="136" t="s">
        <v>1696</v>
      </c>
      <c r="B585" s="143" t="s">
        <v>1697</v>
      </c>
      <c r="C585" s="138"/>
      <c r="D585" s="139"/>
      <c r="E585" s="139"/>
      <c r="F585" s="69">
        <f t="shared" si="19"/>
      </c>
      <c r="G585" s="69">
        <f t="shared" si="20"/>
      </c>
    </row>
    <row r="586" spans="1:7" ht="15">
      <c r="A586" s="136" t="s">
        <v>1698</v>
      </c>
      <c r="B586" s="143" t="s">
        <v>1699</v>
      </c>
      <c r="C586" s="138"/>
      <c r="D586" s="139"/>
      <c r="E586" s="139"/>
      <c r="F586" s="69">
        <f t="shared" si="19"/>
      </c>
      <c r="G586" s="69">
        <f t="shared" si="20"/>
      </c>
    </row>
    <row r="587" spans="1:7" ht="15">
      <c r="A587" s="136" t="s">
        <v>1700</v>
      </c>
      <c r="B587" s="143" t="s">
        <v>1701</v>
      </c>
      <c r="C587" s="138"/>
      <c r="D587" s="139"/>
      <c r="E587" s="139"/>
      <c r="F587" s="69">
        <f t="shared" si="19"/>
      </c>
      <c r="G587" s="69">
        <f t="shared" si="20"/>
      </c>
    </row>
    <row r="588" spans="1:7" ht="15">
      <c r="A588" s="136" t="s">
        <v>1702</v>
      </c>
      <c r="B588" s="143" t="s">
        <v>1703</v>
      </c>
      <c r="C588" s="138"/>
      <c r="D588" s="139"/>
      <c r="E588" s="139"/>
      <c r="F588" s="69">
        <f t="shared" si="19"/>
      </c>
      <c r="G588" s="69">
        <f t="shared" si="20"/>
      </c>
    </row>
    <row r="589" spans="1:7" ht="15">
      <c r="A589" s="136" t="s">
        <v>1704</v>
      </c>
      <c r="B589" s="143" t="s">
        <v>1705</v>
      </c>
      <c r="C589" s="138"/>
      <c r="D589" s="139"/>
      <c r="E589" s="139"/>
      <c r="F589" s="69">
        <f t="shared" si="19"/>
      </c>
      <c r="G589" s="69">
        <f t="shared" si="20"/>
      </c>
    </row>
    <row r="590" spans="1:7" ht="15">
      <c r="A590" s="136" t="s">
        <v>1706</v>
      </c>
      <c r="B590" s="143" t="s">
        <v>1707</v>
      </c>
      <c r="C590" s="138"/>
      <c r="D590" s="139"/>
      <c r="E590" s="139"/>
      <c r="F590" s="69">
        <f t="shared" si="19"/>
      </c>
      <c r="G590" s="69">
        <f t="shared" si="20"/>
      </c>
    </row>
    <row r="591" spans="1:7" ht="15">
      <c r="A591" s="136" t="s">
        <v>1708</v>
      </c>
      <c r="B591" s="143" t="s">
        <v>1709</v>
      </c>
      <c r="C591" s="138"/>
      <c r="D591" s="139"/>
      <c r="E591" s="139"/>
      <c r="F591" s="69">
        <f t="shared" si="19"/>
      </c>
      <c r="G591" s="69">
        <f t="shared" si="20"/>
      </c>
    </row>
    <row r="592" spans="1:7" ht="15">
      <c r="A592" s="136" t="s">
        <v>1710</v>
      </c>
      <c r="B592" s="143" t="s">
        <v>1711</v>
      </c>
      <c r="C592" s="138"/>
      <c r="D592" s="139"/>
      <c r="E592" s="139"/>
      <c r="F592" s="69">
        <f t="shared" si="19"/>
      </c>
      <c r="G592" s="69">
        <f t="shared" si="20"/>
      </c>
    </row>
    <row r="593" spans="1:7" ht="15">
      <c r="A593" s="136" t="s">
        <v>1712</v>
      </c>
      <c r="B593" s="143" t="s">
        <v>1713</v>
      </c>
      <c r="C593" s="138"/>
      <c r="D593" s="139"/>
      <c r="E593" s="139"/>
      <c r="F593" s="69">
        <f t="shared" si="19"/>
      </c>
      <c r="G593" s="69">
        <f t="shared" si="20"/>
      </c>
    </row>
    <row r="594" spans="1:7" ht="15">
      <c r="A594" s="136" t="s">
        <v>1714</v>
      </c>
      <c r="B594" s="143" t="s">
        <v>1715</v>
      </c>
      <c r="C594" s="138"/>
      <c r="D594" s="139"/>
      <c r="E594" s="139"/>
      <c r="F594" s="69">
        <f t="shared" si="19"/>
      </c>
      <c r="G594" s="69">
        <f t="shared" si="20"/>
      </c>
    </row>
    <row r="595" spans="1:7" ht="15">
      <c r="A595" s="136" t="s">
        <v>1716</v>
      </c>
      <c r="B595" s="143" t="s">
        <v>1717</v>
      </c>
      <c r="C595" s="138"/>
      <c r="D595" s="139"/>
      <c r="E595" s="139"/>
      <c r="F595" s="69">
        <f t="shared" si="19"/>
      </c>
      <c r="G595" s="69">
        <f t="shared" si="20"/>
      </c>
    </row>
    <row r="596" spans="1:7" ht="15">
      <c r="A596" s="136" t="s">
        <v>1718</v>
      </c>
      <c r="B596" s="143" t="s">
        <v>1719</v>
      </c>
      <c r="C596" s="138"/>
      <c r="D596" s="139"/>
      <c r="E596" s="139"/>
      <c r="F596" s="69">
        <f t="shared" si="19"/>
      </c>
      <c r="G596" s="69">
        <f t="shared" si="20"/>
      </c>
    </row>
    <row r="597" spans="1:7" ht="15">
      <c r="A597" s="136" t="s">
        <v>1720</v>
      </c>
      <c r="B597" s="143" t="s">
        <v>1721</v>
      </c>
      <c r="C597" s="138">
        <v>48</v>
      </c>
      <c r="D597" s="139">
        <v>48</v>
      </c>
      <c r="E597" s="139"/>
      <c r="F597" s="69">
        <f t="shared" si="19"/>
        <v>0</v>
      </c>
      <c r="G597" s="69">
        <f t="shared" si="20"/>
        <v>0</v>
      </c>
    </row>
    <row r="598" spans="1:7" ht="15">
      <c r="A598" s="136" t="s">
        <v>1722</v>
      </c>
      <c r="B598" s="143" t="s">
        <v>1723</v>
      </c>
      <c r="C598" s="138"/>
      <c r="D598" s="139"/>
      <c r="E598" s="139"/>
      <c r="F598" s="69">
        <f t="shared" si="19"/>
      </c>
      <c r="G598" s="69">
        <f t="shared" si="20"/>
      </c>
    </row>
    <row r="599" spans="1:7" ht="15">
      <c r="A599" s="136" t="s">
        <v>1724</v>
      </c>
      <c r="B599" s="143" t="s">
        <v>1725</v>
      </c>
      <c r="C599" s="138">
        <v>263</v>
      </c>
      <c r="D599" s="139">
        <v>224</v>
      </c>
      <c r="E599" s="139">
        <v>217</v>
      </c>
      <c r="F599" s="69">
        <f t="shared" si="19"/>
        <v>0.825</v>
      </c>
      <c r="G599" s="69">
        <f t="shared" si="20"/>
        <v>0.969</v>
      </c>
    </row>
    <row r="600" spans="1:7" ht="15">
      <c r="A600" s="136" t="s">
        <v>1726</v>
      </c>
      <c r="B600" s="143" t="s">
        <v>1727</v>
      </c>
      <c r="C600" s="138">
        <v>182</v>
      </c>
      <c r="D600" s="139">
        <v>130</v>
      </c>
      <c r="E600" s="139">
        <v>31</v>
      </c>
      <c r="F600" s="69">
        <f t="shared" si="19"/>
        <v>0.17</v>
      </c>
      <c r="G600" s="69">
        <f t="shared" si="20"/>
        <v>0.238</v>
      </c>
    </row>
    <row r="601" spans="1:7" ht="15">
      <c r="A601" s="136" t="s">
        <v>1728</v>
      </c>
      <c r="B601" s="143" t="s">
        <v>1729</v>
      </c>
      <c r="C601" s="138">
        <v>2891</v>
      </c>
      <c r="D601" s="139">
        <v>1555</v>
      </c>
      <c r="E601" s="139">
        <v>1188</v>
      </c>
      <c r="F601" s="69">
        <f t="shared" si="19"/>
        <v>0.411</v>
      </c>
      <c r="G601" s="69">
        <f t="shared" si="20"/>
        <v>0.764</v>
      </c>
    </row>
    <row r="602" spans="1:7" ht="15">
      <c r="A602" s="136" t="s">
        <v>1730</v>
      </c>
      <c r="B602" s="143" t="s">
        <v>1731</v>
      </c>
      <c r="C602" s="138">
        <v>320</v>
      </c>
      <c r="D602" s="139">
        <v>324</v>
      </c>
      <c r="E602" s="139">
        <v>322</v>
      </c>
      <c r="F602" s="69">
        <f t="shared" si="19"/>
        <v>1.006</v>
      </c>
      <c r="G602" s="69">
        <f t="shared" si="20"/>
        <v>0.994</v>
      </c>
    </row>
    <row r="603" spans="1:7" ht="15">
      <c r="A603" s="136" t="s">
        <v>1732</v>
      </c>
      <c r="B603" s="143" t="s">
        <v>1733</v>
      </c>
      <c r="C603" s="138">
        <v>190</v>
      </c>
      <c r="D603" s="139">
        <v>153</v>
      </c>
      <c r="E603" s="139">
        <v>168</v>
      </c>
      <c r="F603" s="69">
        <f t="shared" si="19"/>
        <v>0.884</v>
      </c>
      <c r="G603" s="69">
        <f t="shared" si="20"/>
        <v>1.098</v>
      </c>
    </row>
    <row r="604" spans="1:7" ht="15">
      <c r="A604" s="136" t="s">
        <v>1734</v>
      </c>
      <c r="B604" s="143" t="s">
        <v>1735</v>
      </c>
      <c r="C604" s="138"/>
      <c r="D604" s="139"/>
      <c r="E604" s="139"/>
      <c r="F604" s="69">
        <f t="shared" si="19"/>
      </c>
      <c r="G604" s="69">
        <f t="shared" si="20"/>
      </c>
    </row>
    <row r="605" spans="1:7" ht="15">
      <c r="A605" s="136" t="s">
        <v>1736</v>
      </c>
      <c r="B605" s="143" t="s">
        <v>1737</v>
      </c>
      <c r="C605" s="138"/>
      <c r="D605" s="139"/>
      <c r="E605" s="139"/>
      <c r="F605" s="69">
        <f t="shared" si="19"/>
      </c>
      <c r="G605" s="69">
        <f t="shared" si="20"/>
      </c>
    </row>
    <row r="606" spans="1:7" ht="15">
      <c r="A606" s="136" t="s">
        <v>1738</v>
      </c>
      <c r="B606" s="143" t="s">
        <v>1739</v>
      </c>
      <c r="C606" s="138"/>
      <c r="D606" s="139"/>
      <c r="E606" s="139"/>
      <c r="F606" s="69">
        <f t="shared" si="19"/>
      </c>
      <c r="G606" s="69">
        <f t="shared" si="20"/>
      </c>
    </row>
    <row r="607" spans="1:7" ht="15">
      <c r="A607" s="136" t="s">
        <v>1740</v>
      </c>
      <c r="B607" s="143" t="s">
        <v>1741</v>
      </c>
      <c r="C607" s="138"/>
      <c r="D607" s="139"/>
      <c r="E607" s="139"/>
      <c r="F607" s="69">
        <f t="shared" si="19"/>
      </c>
      <c r="G607" s="69">
        <f t="shared" si="20"/>
      </c>
    </row>
    <row r="608" spans="1:7" ht="15">
      <c r="A608" s="136" t="s">
        <v>1742</v>
      </c>
      <c r="B608" s="143" t="s">
        <v>1743</v>
      </c>
      <c r="C608" s="138">
        <v>1835</v>
      </c>
      <c r="D608" s="139">
        <v>3462</v>
      </c>
      <c r="E608" s="139">
        <v>895</v>
      </c>
      <c r="F608" s="69">
        <f t="shared" si="19"/>
        <v>0.488</v>
      </c>
      <c r="G608" s="69">
        <f t="shared" si="20"/>
        <v>0.259</v>
      </c>
    </row>
    <row r="609" spans="1:7" ht="15">
      <c r="A609" s="136" t="s">
        <v>1744</v>
      </c>
      <c r="B609" s="143" t="s">
        <v>1745</v>
      </c>
      <c r="C609" s="138">
        <v>892</v>
      </c>
      <c r="D609" s="139">
        <v>1365</v>
      </c>
      <c r="E609" s="139">
        <v>197</v>
      </c>
      <c r="F609" s="69">
        <f t="shared" si="19"/>
        <v>0.221</v>
      </c>
      <c r="G609" s="69">
        <f t="shared" si="20"/>
        <v>0.144</v>
      </c>
    </row>
    <row r="610" spans="1:7" ht="15">
      <c r="A610" s="136" t="s">
        <v>1746</v>
      </c>
      <c r="B610" s="143" t="s">
        <v>1747</v>
      </c>
      <c r="C610" s="138"/>
      <c r="D610" s="139"/>
      <c r="E610" s="139"/>
      <c r="F610" s="69">
        <f t="shared" si="19"/>
      </c>
      <c r="G610" s="69">
        <f t="shared" si="20"/>
      </c>
    </row>
    <row r="611" spans="1:7" ht="15">
      <c r="A611" s="136" t="s">
        <v>1748</v>
      </c>
      <c r="B611" s="143" t="s">
        <v>1749</v>
      </c>
      <c r="C611" s="138">
        <v>113</v>
      </c>
      <c r="D611" s="139">
        <v>56</v>
      </c>
      <c r="E611" s="139">
        <v>234</v>
      </c>
      <c r="F611" s="69">
        <f t="shared" si="19"/>
        <v>2.071</v>
      </c>
      <c r="G611" s="69">
        <f t="shared" si="20"/>
        <v>4.179</v>
      </c>
    </row>
    <row r="612" spans="1:7" ht="15">
      <c r="A612" s="136" t="s">
        <v>1750</v>
      </c>
      <c r="B612" s="143" t="s">
        <v>1751</v>
      </c>
      <c r="C612" s="138"/>
      <c r="D612" s="139"/>
      <c r="E612" s="139"/>
      <c r="F612" s="69">
        <f t="shared" si="19"/>
      </c>
      <c r="G612" s="69">
        <f t="shared" si="20"/>
      </c>
    </row>
    <row r="613" spans="1:7" ht="15">
      <c r="A613" s="136" t="s">
        <v>1752</v>
      </c>
      <c r="B613" s="148" t="s">
        <v>1753</v>
      </c>
      <c r="C613" s="138">
        <v>3431</v>
      </c>
      <c r="D613" s="139">
        <v>3052</v>
      </c>
      <c r="E613" s="139">
        <v>3119</v>
      </c>
      <c r="F613" s="69">
        <f t="shared" si="19"/>
        <v>0.909</v>
      </c>
      <c r="G613" s="69">
        <f t="shared" si="20"/>
        <v>1.022</v>
      </c>
    </row>
    <row r="614" spans="1:7" ht="15">
      <c r="A614" s="136" t="s">
        <v>1754</v>
      </c>
      <c r="B614" s="148" t="s">
        <v>1755</v>
      </c>
      <c r="C614" s="138">
        <v>15</v>
      </c>
      <c r="D614" s="139">
        <v>3</v>
      </c>
      <c r="E614" s="139">
        <v>15</v>
      </c>
      <c r="F614" s="69">
        <f t="shared" si="19"/>
        <v>1</v>
      </c>
      <c r="G614" s="69">
        <f t="shared" si="20"/>
        <v>5</v>
      </c>
    </row>
    <row r="615" spans="1:7" ht="15">
      <c r="A615" s="136" t="s">
        <v>1756</v>
      </c>
      <c r="B615" s="148" t="s">
        <v>1757</v>
      </c>
      <c r="C615" s="138">
        <v>1527</v>
      </c>
      <c r="D615" s="139">
        <v>1517</v>
      </c>
      <c r="E615" s="139">
        <v>1486</v>
      </c>
      <c r="F615" s="69">
        <f t="shared" si="19"/>
        <v>0.973</v>
      </c>
      <c r="G615" s="69">
        <f t="shared" si="20"/>
        <v>0.98</v>
      </c>
    </row>
    <row r="616" spans="1:7" ht="15">
      <c r="A616" s="136" t="s">
        <v>1758</v>
      </c>
      <c r="B616" s="148" t="s">
        <v>1759</v>
      </c>
      <c r="C616" s="138">
        <v>1510</v>
      </c>
      <c r="D616" s="139">
        <v>1392</v>
      </c>
      <c r="E616" s="139">
        <v>1372</v>
      </c>
      <c r="F616" s="69">
        <f t="shared" si="19"/>
        <v>0.909</v>
      </c>
      <c r="G616" s="69">
        <f t="shared" si="20"/>
        <v>0.986</v>
      </c>
    </row>
    <row r="617" spans="1:7" ht="15">
      <c r="A617" s="136" t="s">
        <v>1760</v>
      </c>
      <c r="B617" s="148" t="s">
        <v>1761</v>
      </c>
      <c r="C617" s="138"/>
      <c r="D617" s="139"/>
      <c r="E617" s="139"/>
      <c r="F617" s="69">
        <f t="shared" si="19"/>
      </c>
      <c r="G617" s="69">
        <f t="shared" si="20"/>
      </c>
    </row>
    <row r="618" spans="1:7" ht="15">
      <c r="A618" s="136" t="s">
        <v>1762</v>
      </c>
      <c r="B618" s="148" t="s">
        <v>1763</v>
      </c>
      <c r="C618" s="138"/>
      <c r="D618" s="139"/>
      <c r="E618" s="139"/>
      <c r="F618" s="69">
        <f t="shared" si="19"/>
      </c>
      <c r="G618" s="69">
        <f t="shared" si="20"/>
      </c>
    </row>
    <row r="619" spans="1:7" ht="15">
      <c r="A619" s="136" t="s">
        <v>1764</v>
      </c>
      <c r="B619" s="148" t="s">
        <v>1765</v>
      </c>
      <c r="C619" s="138"/>
      <c r="D619" s="139"/>
      <c r="E619" s="139"/>
      <c r="F619" s="69">
        <f t="shared" si="19"/>
      </c>
      <c r="G619" s="69">
        <f t="shared" si="20"/>
      </c>
    </row>
    <row r="620" spans="1:7" ht="15">
      <c r="A620" s="136" t="s">
        <v>1766</v>
      </c>
      <c r="B620" s="148" t="s">
        <v>1767</v>
      </c>
      <c r="C620" s="138">
        <v>1718</v>
      </c>
      <c r="D620" s="139">
        <v>1671</v>
      </c>
      <c r="E620" s="139">
        <v>1769</v>
      </c>
      <c r="F620" s="69">
        <f t="shared" si="19"/>
        <v>1.03</v>
      </c>
      <c r="G620" s="69">
        <f t="shared" si="20"/>
        <v>1.059</v>
      </c>
    </row>
    <row r="621" spans="1:7" ht="15">
      <c r="A621" s="136" t="s">
        <v>1768</v>
      </c>
      <c r="B621" s="148" t="s">
        <v>1769</v>
      </c>
      <c r="C621" s="138">
        <v>53</v>
      </c>
      <c r="D621" s="139"/>
      <c r="E621" s="139"/>
      <c r="F621" s="69">
        <f t="shared" si="19"/>
        <v>0</v>
      </c>
      <c r="G621" s="69">
        <f t="shared" si="20"/>
      </c>
    </row>
    <row r="622" spans="1:7" ht="15">
      <c r="A622" s="136" t="s">
        <v>1770</v>
      </c>
      <c r="B622" s="148" t="s">
        <v>1771</v>
      </c>
      <c r="C622" s="138">
        <v>254</v>
      </c>
      <c r="D622" s="139">
        <v>326</v>
      </c>
      <c r="E622" s="139">
        <v>131</v>
      </c>
      <c r="F622" s="69">
        <f t="shared" si="19"/>
        <v>0.516</v>
      </c>
      <c r="G622" s="69">
        <f t="shared" si="20"/>
        <v>0.402</v>
      </c>
    </row>
    <row r="623" spans="1:7" ht="15">
      <c r="A623" s="136" t="s">
        <v>1772</v>
      </c>
      <c r="B623" s="148" t="s">
        <v>1773</v>
      </c>
      <c r="C623" s="138"/>
      <c r="D623" s="139"/>
      <c r="E623" s="139"/>
      <c r="F623" s="69">
        <f t="shared" si="19"/>
      </c>
      <c r="G623" s="69">
        <f t="shared" si="20"/>
      </c>
    </row>
    <row r="624" spans="1:7" ht="15">
      <c r="A624" s="136" t="s">
        <v>1774</v>
      </c>
      <c r="B624" s="148" t="s">
        <v>1775</v>
      </c>
      <c r="C624" s="138"/>
      <c r="D624" s="139"/>
      <c r="E624" s="139"/>
      <c r="F624" s="69">
        <f t="shared" si="19"/>
      </c>
      <c r="G624" s="69">
        <f t="shared" si="20"/>
      </c>
    </row>
    <row r="625" spans="1:7" ht="15">
      <c r="A625" s="136" t="s">
        <v>1776</v>
      </c>
      <c r="B625" s="148" t="s">
        <v>1777</v>
      </c>
      <c r="C625" s="142"/>
      <c r="D625" s="138">
        <v>44</v>
      </c>
      <c r="E625" s="139">
        <v>42</v>
      </c>
      <c r="F625" s="69">
        <f>_xlfn.IFERROR(#REF!/D625,"")</f>
      </c>
      <c r="G625" s="69">
        <f>_xlfn.IFERROR(#REF!/E625,"")</f>
      </c>
    </row>
    <row r="626" spans="1:7" ht="15">
      <c r="A626" s="136" t="s">
        <v>1778</v>
      </c>
      <c r="B626" s="148" t="s">
        <v>1779</v>
      </c>
      <c r="C626" s="138"/>
      <c r="D626" s="139"/>
      <c r="E626" s="139"/>
      <c r="F626" s="69">
        <f aca="true" t="shared" si="21" ref="F626:F689">_xlfn.IFERROR($E626/C626,"")</f>
      </c>
      <c r="G626" s="69">
        <f aca="true" t="shared" si="22" ref="G626:G689">_xlfn.IFERROR($E626/D626,"")</f>
      </c>
    </row>
    <row r="627" spans="1:7" ht="15">
      <c r="A627" s="136" t="s">
        <v>1780</v>
      </c>
      <c r="B627" s="148" t="s">
        <v>756</v>
      </c>
      <c r="C627" s="138">
        <v>285</v>
      </c>
      <c r="D627" s="139">
        <v>298</v>
      </c>
      <c r="E627" s="139">
        <v>299</v>
      </c>
      <c r="F627" s="69">
        <f t="shared" si="21"/>
        <v>1.049</v>
      </c>
      <c r="G627" s="69">
        <f t="shared" si="22"/>
        <v>1.003</v>
      </c>
    </row>
    <row r="628" spans="1:7" ht="15">
      <c r="A628" s="136" t="s">
        <v>1781</v>
      </c>
      <c r="B628" s="148" t="s">
        <v>758</v>
      </c>
      <c r="C628" s="138"/>
      <c r="D628" s="139"/>
      <c r="E628" s="139"/>
      <c r="F628" s="69">
        <f t="shared" si="21"/>
      </c>
      <c r="G628" s="69">
        <f t="shared" si="22"/>
      </c>
    </row>
    <row r="629" spans="1:7" ht="15">
      <c r="A629" s="136" t="s">
        <v>1782</v>
      </c>
      <c r="B629" s="148" t="s">
        <v>760</v>
      </c>
      <c r="C629" s="138"/>
      <c r="D629" s="139"/>
      <c r="E629" s="139"/>
      <c r="F629" s="69">
        <f t="shared" si="21"/>
      </c>
      <c r="G629" s="69">
        <f t="shared" si="22"/>
      </c>
    </row>
    <row r="630" spans="1:7" ht="15">
      <c r="A630" s="136" t="s">
        <v>1783</v>
      </c>
      <c r="B630" s="148" t="s">
        <v>845</v>
      </c>
      <c r="C630" s="138"/>
      <c r="D630" s="139"/>
      <c r="E630" s="139"/>
      <c r="F630" s="69">
        <f t="shared" si="21"/>
      </c>
      <c r="G630" s="69">
        <f t="shared" si="22"/>
      </c>
    </row>
    <row r="631" spans="1:7" ht="15">
      <c r="A631" s="136" t="s">
        <v>1784</v>
      </c>
      <c r="B631" s="148" t="s">
        <v>1785</v>
      </c>
      <c r="C631" s="138"/>
      <c r="D631" s="139"/>
      <c r="E631" s="139"/>
      <c r="F631" s="69">
        <f t="shared" si="21"/>
      </c>
      <c r="G631" s="69">
        <f t="shared" si="22"/>
      </c>
    </row>
    <row r="632" spans="1:7" ht="15">
      <c r="A632" s="136" t="s">
        <v>1786</v>
      </c>
      <c r="B632" s="148" t="s">
        <v>1787</v>
      </c>
      <c r="C632" s="138"/>
      <c r="D632" s="139"/>
      <c r="E632" s="139">
        <v>10</v>
      </c>
      <c r="F632" s="69">
        <f t="shared" si="21"/>
      </c>
      <c r="G632" s="69">
        <f t="shared" si="22"/>
      </c>
    </row>
    <row r="633" spans="1:7" ht="15">
      <c r="A633" s="136" t="s">
        <v>1788</v>
      </c>
      <c r="B633" s="148" t="s">
        <v>774</v>
      </c>
      <c r="C633" s="138"/>
      <c r="D633" s="139"/>
      <c r="E633" s="139"/>
      <c r="F633" s="69">
        <f t="shared" si="21"/>
      </c>
      <c r="G633" s="69">
        <f t="shared" si="22"/>
      </c>
    </row>
    <row r="634" spans="1:7" ht="15">
      <c r="A634" s="136" t="s">
        <v>1789</v>
      </c>
      <c r="B634" s="148" t="s">
        <v>1790</v>
      </c>
      <c r="C634" s="138">
        <v>7</v>
      </c>
      <c r="D634" s="139">
        <v>18</v>
      </c>
      <c r="E634" s="139">
        <v>2</v>
      </c>
      <c r="F634" s="69">
        <f t="shared" si="21"/>
        <v>0.286</v>
      </c>
      <c r="G634" s="69">
        <f t="shared" si="22"/>
        <v>0.111</v>
      </c>
    </row>
    <row r="635" spans="1:7" ht="15">
      <c r="A635" s="136" t="s">
        <v>1791</v>
      </c>
      <c r="B635" s="148" t="s">
        <v>600</v>
      </c>
      <c r="C635" s="138"/>
      <c r="D635" s="139"/>
      <c r="E635" s="139">
        <v>295</v>
      </c>
      <c r="F635" s="69">
        <f t="shared" si="21"/>
      </c>
      <c r="G635" s="69">
        <f t="shared" si="22"/>
      </c>
    </row>
    <row r="636" spans="1:7" ht="15">
      <c r="A636" s="172" t="s">
        <v>1792</v>
      </c>
      <c r="B636" s="148" t="s">
        <v>756</v>
      </c>
      <c r="C636" s="138"/>
      <c r="D636" s="139"/>
      <c r="E636" s="139"/>
      <c r="F636" s="69">
        <f t="shared" si="21"/>
      </c>
      <c r="G636" s="69">
        <f t="shared" si="22"/>
      </c>
    </row>
    <row r="637" spans="1:7" ht="15">
      <c r="A637" s="172" t="s">
        <v>1793</v>
      </c>
      <c r="B637" s="148" t="s">
        <v>758</v>
      </c>
      <c r="C637" s="138"/>
      <c r="D637" s="139"/>
      <c r="E637" s="139"/>
      <c r="F637" s="69">
        <f t="shared" si="21"/>
      </c>
      <c r="G637" s="69">
        <f t="shared" si="22"/>
      </c>
    </row>
    <row r="638" spans="1:7" ht="15">
      <c r="A638" s="172" t="s">
        <v>1794</v>
      </c>
      <c r="B638" s="148" t="s">
        <v>760</v>
      </c>
      <c r="C638" s="138"/>
      <c r="D638" s="139"/>
      <c r="E638" s="139"/>
      <c r="F638" s="69">
        <f t="shared" si="21"/>
      </c>
      <c r="G638" s="69">
        <f t="shared" si="22"/>
      </c>
    </row>
    <row r="639" spans="1:7" ht="15">
      <c r="A639" s="172" t="s">
        <v>1795</v>
      </c>
      <c r="B639" s="148" t="s">
        <v>1796</v>
      </c>
      <c r="C639" s="138">
        <v>45</v>
      </c>
      <c r="D639" s="139">
        <v>45</v>
      </c>
      <c r="E639" s="139"/>
      <c r="F639" s="69">
        <f t="shared" si="21"/>
        <v>0</v>
      </c>
      <c r="G639" s="69">
        <f t="shared" si="22"/>
        <v>0</v>
      </c>
    </row>
    <row r="640" spans="1:7" ht="15">
      <c r="A640" s="172" t="s">
        <v>1797</v>
      </c>
      <c r="B640" s="148" t="s">
        <v>1798</v>
      </c>
      <c r="C640" s="138"/>
      <c r="D640" s="139"/>
      <c r="E640" s="139"/>
      <c r="F640" s="69">
        <f t="shared" si="21"/>
      </c>
      <c r="G640" s="69">
        <f t="shared" si="22"/>
      </c>
    </row>
    <row r="641" spans="1:7" ht="15">
      <c r="A641" s="172" t="s">
        <v>1799</v>
      </c>
      <c r="B641" s="148" t="s">
        <v>756</v>
      </c>
      <c r="C641" s="138"/>
      <c r="D641" s="139"/>
      <c r="E641" s="139"/>
      <c r="F641" s="69">
        <f t="shared" si="21"/>
      </c>
      <c r="G641" s="69">
        <f t="shared" si="22"/>
      </c>
    </row>
    <row r="642" spans="1:7" ht="15">
      <c r="A642" s="172" t="s">
        <v>1800</v>
      </c>
      <c r="B642" s="148" t="s">
        <v>758</v>
      </c>
      <c r="C642" s="138"/>
      <c r="D642" s="139"/>
      <c r="E642" s="139"/>
      <c r="F642" s="69">
        <f t="shared" si="21"/>
      </c>
      <c r="G642" s="69">
        <f t="shared" si="22"/>
      </c>
    </row>
    <row r="643" spans="1:7" ht="15">
      <c r="A643" s="172" t="s">
        <v>1801</v>
      </c>
      <c r="B643" s="148" t="s">
        <v>760</v>
      </c>
      <c r="C643" s="138"/>
      <c r="D643" s="139"/>
      <c r="E643" s="139"/>
      <c r="F643" s="69">
        <f t="shared" si="21"/>
      </c>
      <c r="G643" s="69">
        <f t="shared" si="22"/>
      </c>
    </row>
    <row r="644" spans="1:7" ht="15">
      <c r="A644" s="172" t="s">
        <v>1802</v>
      </c>
      <c r="B644" s="148" t="s">
        <v>1803</v>
      </c>
      <c r="C644" s="138"/>
      <c r="D644" s="139"/>
      <c r="E644" s="139"/>
      <c r="F644" s="69">
        <f t="shared" si="21"/>
      </c>
      <c r="G644" s="69">
        <f t="shared" si="22"/>
      </c>
    </row>
    <row r="645" spans="1:7" ht="15">
      <c r="A645" s="136" t="s">
        <v>1804</v>
      </c>
      <c r="B645" s="148" t="s">
        <v>606</v>
      </c>
      <c r="C645" s="138">
        <v>7</v>
      </c>
      <c r="D645" s="139">
        <v>7</v>
      </c>
      <c r="E645" s="139">
        <v>6</v>
      </c>
      <c r="F645" s="69">
        <f t="shared" si="21"/>
        <v>0.857</v>
      </c>
      <c r="G645" s="69">
        <f t="shared" si="22"/>
        <v>0.857</v>
      </c>
    </row>
    <row r="646" spans="1:7" ht="15">
      <c r="A646" s="136" t="s">
        <v>1805</v>
      </c>
      <c r="B646" s="148" t="s">
        <v>756</v>
      </c>
      <c r="C646" s="138">
        <v>446</v>
      </c>
      <c r="D646" s="139">
        <v>391</v>
      </c>
      <c r="E646" s="139">
        <v>336</v>
      </c>
      <c r="F646" s="69">
        <f t="shared" si="21"/>
        <v>0.753</v>
      </c>
      <c r="G646" s="69">
        <f t="shared" si="22"/>
        <v>0.859</v>
      </c>
    </row>
    <row r="647" spans="1:7" ht="15">
      <c r="A647" s="136" t="s">
        <v>1806</v>
      </c>
      <c r="B647" s="148" t="s">
        <v>758</v>
      </c>
      <c r="C647" s="138">
        <v>5</v>
      </c>
      <c r="D647" s="139">
        <v>5</v>
      </c>
      <c r="E647" s="139"/>
      <c r="F647" s="69">
        <f t="shared" si="21"/>
        <v>0</v>
      </c>
      <c r="G647" s="69">
        <f t="shared" si="22"/>
        <v>0</v>
      </c>
    </row>
    <row r="648" spans="1:7" ht="15">
      <c r="A648" s="136" t="s">
        <v>1807</v>
      </c>
      <c r="B648" s="148" t="s">
        <v>760</v>
      </c>
      <c r="C648" s="138"/>
      <c r="D648" s="139"/>
      <c r="E648" s="139"/>
      <c r="F648" s="69">
        <f t="shared" si="21"/>
      </c>
      <c r="G648" s="69">
        <f t="shared" si="22"/>
      </c>
    </row>
    <row r="649" spans="1:7" ht="15">
      <c r="A649" s="136" t="s">
        <v>1808</v>
      </c>
      <c r="B649" s="148" t="s">
        <v>1809</v>
      </c>
      <c r="C649" s="138"/>
      <c r="D649" s="139">
        <v>5</v>
      </c>
      <c r="E649" s="139"/>
      <c r="F649" s="69">
        <f t="shared" si="21"/>
      </c>
      <c r="G649" s="69">
        <f t="shared" si="22"/>
        <v>0</v>
      </c>
    </row>
    <row r="650" spans="1:7" ht="15">
      <c r="A650" s="136" t="s">
        <v>1810</v>
      </c>
      <c r="B650" s="148" t="s">
        <v>1811</v>
      </c>
      <c r="C650" s="138"/>
      <c r="D650" s="139"/>
      <c r="E650" s="139"/>
      <c r="F650" s="69">
        <f t="shared" si="21"/>
      </c>
      <c r="G650" s="69">
        <f t="shared" si="22"/>
      </c>
    </row>
    <row r="651" spans="1:7" ht="15">
      <c r="A651" s="136" t="s">
        <v>1812</v>
      </c>
      <c r="B651" s="148" t="s">
        <v>1813</v>
      </c>
      <c r="C651" s="138"/>
      <c r="D651" s="139"/>
      <c r="E651" s="139"/>
      <c r="F651" s="69">
        <f t="shared" si="21"/>
      </c>
      <c r="G651" s="69">
        <f t="shared" si="22"/>
      </c>
    </row>
    <row r="652" spans="1:7" ht="15">
      <c r="A652" s="136" t="s">
        <v>1814</v>
      </c>
      <c r="B652" s="148" t="s">
        <v>1815</v>
      </c>
      <c r="C652" s="138"/>
      <c r="D652" s="139"/>
      <c r="E652" s="139"/>
      <c r="F652" s="69">
        <f t="shared" si="21"/>
      </c>
      <c r="G652" s="69">
        <f t="shared" si="22"/>
      </c>
    </row>
    <row r="653" spans="1:7" ht="15">
      <c r="A653" s="136" t="s">
        <v>1816</v>
      </c>
      <c r="B653" s="148" t="s">
        <v>1817</v>
      </c>
      <c r="C653" s="138"/>
      <c r="D653" s="139"/>
      <c r="E653" s="139"/>
      <c r="F653" s="69">
        <f t="shared" si="21"/>
      </c>
      <c r="G653" s="69">
        <f t="shared" si="22"/>
      </c>
    </row>
    <row r="654" spans="1:7" ht="15">
      <c r="A654" s="136" t="s">
        <v>1818</v>
      </c>
      <c r="B654" s="148" t="s">
        <v>1819</v>
      </c>
      <c r="C654" s="138"/>
      <c r="D654" s="139">
        <v>12</v>
      </c>
      <c r="E654" s="139"/>
      <c r="F654" s="69">
        <f t="shared" si="21"/>
      </c>
      <c r="G654" s="69">
        <f t="shared" si="22"/>
        <v>0</v>
      </c>
    </row>
    <row r="655" spans="1:7" ht="15">
      <c r="A655" s="136" t="s">
        <v>1820</v>
      </c>
      <c r="B655" s="148" t="s">
        <v>1821</v>
      </c>
      <c r="C655" s="138"/>
      <c r="D655" s="139"/>
      <c r="E655" s="139"/>
      <c r="F655" s="69">
        <f t="shared" si="21"/>
      </c>
      <c r="G655" s="69">
        <f t="shared" si="22"/>
      </c>
    </row>
    <row r="656" spans="1:7" ht="15">
      <c r="A656" s="136" t="s">
        <v>1822</v>
      </c>
      <c r="B656" s="148" t="s">
        <v>1823</v>
      </c>
      <c r="C656" s="138"/>
      <c r="D656" s="139"/>
      <c r="E656" s="139"/>
      <c r="F656" s="69">
        <f t="shared" si="21"/>
      </c>
      <c r="G656" s="69">
        <f t="shared" si="22"/>
      </c>
    </row>
    <row r="657" spans="1:7" ht="15">
      <c r="A657" s="136" t="s">
        <v>1824</v>
      </c>
      <c r="B657" s="148" t="s">
        <v>1825</v>
      </c>
      <c r="C657" s="138"/>
      <c r="D657" s="139"/>
      <c r="E657" s="139"/>
      <c r="F657" s="69">
        <f t="shared" si="21"/>
      </c>
      <c r="G657" s="69">
        <f t="shared" si="22"/>
      </c>
    </row>
    <row r="658" spans="1:7" ht="15">
      <c r="A658" s="136" t="s">
        <v>1826</v>
      </c>
      <c r="B658" s="148" t="s">
        <v>1827</v>
      </c>
      <c r="C658" s="138">
        <v>698</v>
      </c>
      <c r="D658" s="139">
        <v>322</v>
      </c>
      <c r="E658" s="139">
        <v>97</v>
      </c>
      <c r="F658" s="69">
        <f t="shared" si="21"/>
        <v>0.139</v>
      </c>
      <c r="G658" s="69">
        <f t="shared" si="22"/>
        <v>0.301</v>
      </c>
    </row>
    <row r="659" spans="1:7" ht="15">
      <c r="A659" s="136" t="s">
        <v>1828</v>
      </c>
      <c r="B659" s="148" t="s">
        <v>1829</v>
      </c>
      <c r="C659" s="138">
        <v>1572</v>
      </c>
      <c r="D659" s="139">
        <v>74</v>
      </c>
      <c r="E659" s="139">
        <v>30</v>
      </c>
      <c r="F659" s="69">
        <f t="shared" si="21"/>
        <v>0.019</v>
      </c>
      <c r="G659" s="69">
        <f t="shared" si="22"/>
        <v>0.405</v>
      </c>
    </row>
    <row r="660" spans="1:7" ht="15">
      <c r="A660" s="136" t="s">
        <v>1830</v>
      </c>
      <c r="B660" s="148" t="s">
        <v>1831</v>
      </c>
      <c r="C660" s="138"/>
      <c r="D660" s="139"/>
      <c r="E660" s="139"/>
      <c r="F660" s="69">
        <f t="shared" si="21"/>
      </c>
      <c r="G660" s="69">
        <f t="shared" si="22"/>
      </c>
    </row>
    <row r="661" spans="1:7" ht="15">
      <c r="A661" s="136" t="s">
        <v>1832</v>
      </c>
      <c r="B661" s="148" t="s">
        <v>1833</v>
      </c>
      <c r="C661" s="138"/>
      <c r="D661" s="139"/>
      <c r="E661" s="139"/>
      <c r="F661" s="69">
        <f t="shared" si="21"/>
      </c>
      <c r="G661" s="69">
        <f t="shared" si="22"/>
      </c>
    </row>
    <row r="662" spans="1:7" ht="15">
      <c r="A662" s="136" t="s">
        <v>1834</v>
      </c>
      <c r="B662" s="148" t="s">
        <v>1835</v>
      </c>
      <c r="C662" s="138"/>
      <c r="D662" s="139"/>
      <c r="E662" s="139"/>
      <c r="F662" s="69">
        <f t="shared" si="21"/>
      </c>
      <c r="G662" s="69">
        <f t="shared" si="22"/>
      </c>
    </row>
    <row r="663" spans="1:7" ht="15">
      <c r="A663" s="136" t="s">
        <v>1836</v>
      </c>
      <c r="B663" s="148" t="s">
        <v>1837</v>
      </c>
      <c r="C663" s="138"/>
      <c r="D663" s="139"/>
      <c r="E663" s="139"/>
      <c r="F663" s="69">
        <f t="shared" si="21"/>
      </c>
      <c r="G663" s="69">
        <f t="shared" si="22"/>
      </c>
    </row>
    <row r="664" spans="1:7" ht="15">
      <c r="A664" s="136" t="s">
        <v>1838</v>
      </c>
      <c r="B664" s="148" t="s">
        <v>1839</v>
      </c>
      <c r="C664" s="138"/>
      <c r="D664" s="139"/>
      <c r="E664" s="139"/>
      <c r="F664" s="69">
        <f t="shared" si="21"/>
      </c>
      <c r="G664" s="69">
        <f t="shared" si="22"/>
      </c>
    </row>
    <row r="665" spans="1:7" ht="15">
      <c r="A665" s="136" t="s">
        <v>1840</v>
      </c>
      <c r="B665" s="148" t="s">
        <v>1841</v>
      </c>
      <c r="C665" s="138"/>
      <c r="D665" s="139"/>
      <c r="E665" s="139">
        <v>800</v>
      </c>
      <c r="F665" s="69">
        <f t="shared" si="21"/>
      </c>
      <c r="G665" s="69">
        <f t="shared" si="22"/>
      </c>
    </row>
    <row r="666" spans="1:7" ht="15">
      <c r="A666" s="136" t="s">
        <v>1842</v>
      </c>
      <c r="B666" s="148" t="s">
        <v>1843</v>
      </c>
      <c r="C666" s="138"/>
      <c r="D666" s="139"/>
      <c r="E666" s="139"/>
      <c r="F666" s="69">
        <f t="shared" si="21"/>
      </c>
      <c r="G666" s="69">
        <f t="shared" si="22"/>
      </c>
    </row>
    <row r="667" spans="1:7" ht="15">
      <c r="A667" s="136" t="s">
        <v>1844</v>
      </c>
      <c r="B667" s="148" t="s">
        <v>1845</v>
      </c>
      <c r="C667" s="138">
        <v>78</v>
      </c>
      <c r="D667" s="139"/>
      <c r="E667" s="139">
        <v>39</v>
      </c>
      <c r="F667" s="69">
        <f t="shared" si="21"/>
        <v>0.5</v>
      </c>
      <c r="G667" s="69">
        <f t="shared" si="22"/>
      </c>
    </row>
    <row r="668" spans="1:7" ht="15">
      <c r="A668" s="136" t="s">
        <v>1846</v>
      </c>
      <c r="B668" s="148" t="s">
        <v>1847</v>
      </c>
      <c r="C668" s="138"/>
      <c r="D668" s="139"/>
      <c r="E668" s="139"/>
      <c r="F668" s="69">
        <f t="shared" si="21"/>
      </c>
      <c r="G668" s="69">
        <f t="shared" si="22"/>
      </c>
    </row>
    <row r="669" spans="1:7" ht="15">
      <c r="A669" s="136" t="s">
        <v>1848</v>
      </c>
      <c r="B669" s="148" t="s">
        <v>1849</v>
      </c>
      <c r="C669" s="138"/>
      <c r="D669" s="139"/>
      <c r="E669" s="139"/>
      <c r="F669" s="69">
        <f t="shared" si="21"/>
      </c>
      <c r="G669" s="69">
        <f t="shared" si="22"/>
      </c>
    </row>
    <row r="670" spans="1:7" ht="15">
      <c r="A670" s="136" t="s">
        <v>1850</v>
      </c>
      <c r="B670" s="148" t="s">
        <v>1851</v>
      </c>
      <c r="C670" s="138"/>
      <c r="D670" s="139"/>
      <c r="E670" s="139"/>
      <c r="F670" s="69">
        <f t="shared" si="21"/>
      </c>
      <c r="G670" s="69">
        <f t="shared" si="22"/>
      </c>
    </row>
    <row r="671" spans="1:7" ht="15">
      <c r="A671" s="136" t="s">
        <v>1852</v>
      </c>
      <c r="B671" s="148" t="s">
        <v>1853</v>
      </c>
      <c r="C671" s="138"/>
      <c r="D671" s="139"/>
      <c r="E671" s="139"/>
      <c r="F671" s="69">
        <f t="shared" si="21"/>
      </c>
      <c r="G671" s="69">
        <f t="shared" si="22"/>
      </c>
    </row>
    <row r="672" spans="1:7" ht="15">
      <c r="A672" s="136" t="s">
        <v>1854</v>
      </c>
      <c r="B672" s="148" t="s">
        <v>1855</v>
      </c>
      <c r="C672" s="138"/>
      <c r="D672" s="139"/>
      <c r="E672" s="139"/>
      <c r="F672" s="69">
        <f t="shared" si="21"/>
      </c>
      <c r="G672" s="69">
        <f t="shared" si="22"/>
      </c>
    </row>
    <row r="673" spans="1:7" ht="15">
      <c r="A673" s="136" t="s">
        <v>1856</v>
      </c>
      <c r="B673" s="148" t="s">
        <v>1857</v>
      </c>
      <c r="C673" s="138"/>
      <c r="D673" s="139"/>
      <c r="E673" s="139"/>
      <c r="F673" s="69">
        <f t="shared" si="21"/>
      </c>
      <c r="G673" s="69">
        <f t="shared" si="22"/>
      </c>
    </row>
    <row r="674" spans="1:7" ht="15">
      <c r="A674" s="136" t="s">
        <v>1858</v>
      </c>
      <c r="B674" s="148" t="s">
        <v>1859</v>
      </c>
      <c r="C674" s="138"/>
      <c r="D674" s="139"/>
      <c r="E674" s="139"/>
      <c r="F674" s="69">
        <f t="shared" si="21"/>
      </c>
      <c r="G674" s="69">
        <f t="shared" si="22"/>
      </c>
    </row>
    <row r="675" spans="1:7" ht="15">
      <c r="A675" s="136" t="s">
        <v>1860</v>
      </c>
      <c r="B675" s="148" t="s">
        <v>1861</v>
      </c>
      <c r="C675" s="138"/>
      <c r="D675" s="139"/>
      <c r="E675" s="139"/>
      <c r="F675" s="69">
        <f t="shared" si="21"/>
      </c>
      <c r="G675" s="69">
        <f t="shared" si="22"/>
      </c>
    </row>
    <row r="676" spans="1:7" ht="15">
      <c r="A676" s="136" t="s">
        <v>1862</v>
      </c>
      <c r="B676" s="148" t="s">
        <v>1863</v>
      </c>
      <c r="C676" s="138"/>
      <c r="D676" s="139"/>
      <c r="E676" s="139"/>
      <c r="F676" s="69">
        <f t="shared" si="21"/>
      </c>
      <c r="G676" s="69">
        <f t="shared" si="22"/>
      </c>
    </row>
    <row r="677" spans="1:7" ht="15">
      <c r="A677" s="136" t="s">
        <v>1864</v>
      </c>
      <c r="B677" s="148" t="s">
        <v>1865</v>
      </c>
      <c r="C677" s="138"/>
      <c r="D677" s="139"/>
      <c r="E677" s="139"/>
      <c r="F677" s="69">
        <f t="shared" si="21"/>
      </c>
      <c r="G677" s="69">
        <f t="shared" si="22"/>
      </c>
    </row>
    <row r="678" spans="1:7" ht="15">
      <c r="A678" s="136" t="s">
        <v>1866</v>
      </c>
      <c r="B678" s="148" t="s">
        <v>1867</v>
      </c>
      <c r="C678" s="138"/>
      <c r="D678" s="139"/>
      <c r="E678" s="139"/>
      <c r="F678" s="69">
        <f t="shared" si="21"/>
      </c>
      <c r="G678" s="69">
        <f t="shared" si="22"/>
      </c>
    </row>
    <row r="679" spans="1:7" ht="15">
      <c r="A679" s="136" t="s">
        <v>1868</v>
      </c>
      <c r="B679" s="148" t="s">
        <v>1869</v>
      </c>
      <c r="C679" s="138"/>
      <c r="D679" s="139"/>
      <c r="E679" s="139"/>
      <c r="F679" s="69">
        <f t="shared" si="21"/>
      </c>
      <c r="G679" s="69">
        <f t="shared" si="22"/>
      </c>
    </row>
    <row r="680" spans="1:7" ht="15">
      <c r="A680" s="136" t="s">
        <v>1870</v>
      </c>
      <c r="B680" s="148" t="s">
        <v>1871</v>
      </c>
      <c r="C680" s="138"/>
      <c r="D680" s="139"/>
      <c r="E680" s="139"/>
      <c r="F680" s="69">
        <f t="shared" si="21"/>
      </c>
      <c r="G680" s="69">
        <f t="shared" si="22"/>
      </c>
    </row>
    <row r="681" spans="1:7" ht="15">
      <c r="A681" s="136" t="s">
        <v>1872</v>
      </c>
      <c r="B681" s="148" t="s">
        <v>1873</v>
      </c>
      <c r="C681" s="138"/>
      <c r="D681" s="139"/>
      <c r="E681" s="139"/>
      <c r="F681" s="69">
        <f t="shared" si="21"/>
      </c>
      <c r="G681" s="69">
        <f t="shared" si="22"/>
      </c>
    </row>
    <row r="682" spans="1:7" ht="15">
      <c r="A682" s="136" t="s">
        <v>1874</v>
      </c>
      <c r="B682" s="148" t="s">
        <v>622</v>
      </c>
      <c r="C682" s="138"/>
      <c r="D682" s="139"/>
      <c r="E682" s="139"/>
      <c r="F682" s="69">
        <f t="shared" si="21"/>
      </c>
      <c r="G682" s="69">
        <f t="shared" si="22"/>
      </c>
    </row>
    <row r="683" spans="1:7" ht="15">
      <c r="A683" s="136" t="s">
        <v>1875</v>
      </c>
      <c r="B683" s="148" t="s">
        <v>624</v>
      </c>
      <c r="C683" s="138"/>
      <c r="D683" s="139"/>
      <c r="E683" s="139">
        <v>106</v>
      </c>
      <c r="F683" s="69">
        <f t="shared" si="21"/>
      </c>
      <c r="G683" s="69">
        <f t="shared" si="22"/>
      </c>
    </row>
    <row r="684" spans="1:7" ht="15">
      <c r="A684" s="136" t="s">
        <v>1876</v>
      </c>
      <c r="B684" s="148" t="s">
        <v>1877</v>
      </c>
      <c r="C684" s="138"/>
      <c r="D684" s="139"/>
      <c r="E684" s="139"/>
      <c r="F684" s="69">
        <f t="shared" si="21"/>
      </c>
      <c r="G684" s="69">
        <f t="shared" si="22"/>
      </c>
    </row>
    <row r="685" spans="1:7" ht="15">
      <c r="A685" s="136" t="s">
        <v>1878</v>
      </c>
      <c r="B685" s="148" t="s">
        <v>1879</v>
      </c>
      <c r="C685" s="138"/>
      <c r="D685" s="139"/>
      <c r="E685" s="139"/>
      <c r="F685" s="69">
        <f t="shared" si="21"/>
      </c>
      <c r="G685" s="69">
        <f t="shared" si="22"/>
      </c>
    </row>
    <row r="686" spans="1:7" ht="15">
      <c r="A686" s="136" t="s">
        <v>1880</v>
      </c>
      <c r="B686" s="148" t="s">
        <v>1881</v>
      </c>
      <c r="C686" s="138"/>
      <c r="D686" s="139"/>
      <c r="E686" s="139"/>
      <c r="F686" s="69">
        <f t="shared" si="21"/>
      </c>
      <c r="G686" s="69">
        <f t="shared" si="22"/>
      </c>
    </row>
    <row r="687" spans="1:7" ht="15">
      <c r="A687" s="136" t="s">
        <v>1882</v>
      </c>
      <c r="B687" s="148" t="s">
        <v>1883</v>
      </c>
      <c r="C687" s="138"/>
      <c r="D687" s="139"/>
      <c r="E687" s="139"/>
      <c r="F687" s="69">
        <f t="shared" si="21"/>
      </c>
      <c r="G687" s="69">
        <f t="shared" si="22"/>
      </c>
    </row>
    <row r="688" spans="1:7" ht="15">
      <c r="A688" s="136" t="s">
        <v>1884</v>
      </c>
      <c r="B688" s="148" t="s">
        <v>1885</v>
      </c>
      <c r="C688" s="138"/>
      <c r="D688" s="139"/>
      <c r="E688" s="139"/>
      <c r="F688" s="69">
        <f t="shared" si="21"/>
      </c>
      <c r="G688" s="69">
        <f t="shared" si="22"/>
      </c>
    </row>
    <row r="689" spans="1:7" ht="15">
      <c r="A689" s="136" t="s">
        <v>1886</v>
      </c>
      <c r="B689" s="148" t="s">
        <v>628</v>
      </c>
      <c r="C689" s="138"/>
      <c r="D689" s="139"/>
      <c r="E689" s="139"/>
      <c r="F689" s="69">
        <f t="shared" si="21"/>
      </c>
      <c r="G689" s="69">
        <f t="shared" si="22"/>
      </c>
    </row>
    <row r="690" spans="1:7" ht="15">
      <c r="A690" s="136" t="s">
        <v>1887</v>
      </c>
      <c r="B690" s="148" t="s">
        <v>630</v>
      </c>
      <c r="C690" s="138"/>
      <c r="D690" s="139"/>
      <c r="E690" s="139"/>
      <c r="F690" s="69">
        <f aca="true" t="shared" si="23" ref="F690:F753">_xlfn.IFERROR($E690/C690,"")</f>
      </c>
      <c r="G690" s="69">
        <f aca="true" t="shared" si="24" ref="G690:G753">_xlfn.IFERROR($E690/D690,"")</f>
      </c>
    </row>
    <row r="691" spans="1:7" ht="15">
      <c r="A691" s="136" t="s">
        <v>1888</v>
      </c>
      <c r="B691" s="148" t="s">
        <v>756</v>
      </c>
      <c r="C691" s="138"/>
      <c r="D691" s="139"/>
      <c r="E691" s="139"/>
      <c r="F691" s="69">
        <f t="shared" si="23"/>
      </c>
      <c r="G691" s="69">
        <f t="shared" si="24"/>
      </c>
    </row>
    <row r="692" spans="1:7" ht="15">
      <c r="A692" s="136" t="s">
        <v>1889</v>
      </c>
      <c r="B692" s="148" t="s">
        <v>758</v>
      </c>
      <c r="C692" s="138"/>
      <c r="D692" s="139"/>
      <c r="E692" s="139"/>
      <c r="F692" s="69">
        <f t="shared" si="23"/>
      </c>
      <c r="G692" s="69">
        <f t="shared" si="24"/>
      </c>
    </row>
    <row r="693" spans="1:7" ht="15">
      <c r="A693" s="136" t="s">
        <v>1890</v>
      </c>
      <c r="B693" s="148" t="s">
        <v>760</v>
      </c>
      <c r="C693" s="138"/>
      <c r="D693" s="139"/>
      <c r="E693" s="139"/>
      <c r="F693" s="69">
        <f t="shared" si="23"/>
      </c>
      <c r="G693" s="69">
        <f t="shared" si="24"/>
      </c>
    </row>
    <row r="694" spans="1:7" ht="15">
      <c r="A694" s="136" t="s">
        <v>1891</v>
      </c>
      <c r="B694" s="148" t="s">
        <v>1892</v>
      </c>
      <c r="C694" s="138"/>
      <c r="D694" s="139"/>
      <c r="E694" s="139"/>
      <c r="F694" s="69">
        <f t="shared" si="23"/>
      </c>
      <c r="G694" s="69">
        <f t="shared" si="24"/>
      </c>
    </row>
    <row r="695" spans="1:7" ht="15">
      <c r="A695" s="136" t="s">
        <v>1893</v>
      </c>
      <c r="B695" s="148" t="s">
        <v>1894</v>
      </c>
      <c r="C695" s="138"/>
      <c r="D695" s="139"/>
      <c r="E695" s="139"/>
      <c r="F695" s="69">
        <f t="shared" si="23"/>
      </c>
      <c r="G695" s="69">
        <f t="shared" si="24"/>
      </c>
    </row>
    <row r="696" spans="1:7" ht="15">
      <c r="A696" s="136" t="s">
        <v>1895</v>
      </c>
      <c r="B696" s="148" t="s">
        <v>1896</v>
      </c>
      <c r="C696" s="138"/>
      <c r="D696" s="139"/>
      <c r="E696" s="139"/>
      <c r="F696" s="69">
        <f t="shared" si="23"/>
      </c>
      <c r="G696" s="69">
        <f t="shared" si="24"/>
      </c>
    </row>
    <row r="697" spans="1:7" ht="15">
      <c r="A697" s="136" t="s">
        <v>1897</v>
      </c>
      <c r="B697" s="148" t="s">
        <v>845</v>
      </c>
      <c r="C697" s="138"/>
      <c r="D697" s="139"/>
      <c r="E697" s="139"/>
      <c r="F697" s="69">
        <f t="shared" si="23"/>
      </c>
      <c r="G697" s="69">
        <f t="shared" si="24"/>
      </c>
    </row>
    <row r="698" spans="1:7" ht="15">
      <c r="A698" s="136" t="s">
        <v>1898</v>
      </c>
      <c r="B698" s="148" t="s">
        <v>1899</v>
      </c>
      <c r="C698" s="138"/>
      <c r="D698" s="139"/>
      <c r="E698" s="139"/>
      <c r="F698" s="69">
        <f t="shared" si="23"/>
      </c>
      <c r="G698" s="69">
        <f t="shared" si="24"/>
      </c>
    </row>
    <row r="699" spans="1:7" ht="15">
      <c r="A699" s="136" t="s">
        <v>1900</v>
      </c>
      <c r="B699" s="148" t="s">
        <v>774</v>
      </c>
      <c r="C699" s="138"/>
      <c r="D699" s="139"/>
      <c r="E699" s="139"/>
      <c r="F699" s="69">
        <f t="shared" si="23"/>
      </c>
      <c r="G699" s="69">
        <f t="shared" si="24"/>
      </c>
    </row>
    <row r="700" spans="1:7" ht="15">
      <c r="A700" s="136" t="s">
        <v>1901</v>
      </c>
      <c r="B700" s="148" t="s">
        <v>1902</v>
      </c>
      <c r="C700" s="138"/>
      <c r="D700" s="139"/>
      <c r="E700" s="139"/>
      <c r="F700" s="69">
        <f t="shared" si="23"/>
      </c>
      <c r="G700" s="69">
        <f t="shared" si="24"/>
      </c>
    </row>
    <row r="701" spans="1:7" ht="15">
      <c r="A701" s="136" t="s">
        <v>1903</v>
      </c>
      <c r="B701" s="148" t="s">
        <v>634</v>
      </c>
      <c r="C701" s="138"/>
      <c r="D701" s="139"/>
      <c r="E701" s="139"/>
      <c r="F701" s="69">
        <f t="shared" si="23"/>
      </c>
      <c r="G701" s="69">
        <f t="shared" si="24"/>
      </c>
    </row>
    <row r="702" spans="1:7" ht="15">
      <c r="A702" s="136" t="s">
        <v>1904</v>
      </c>
      <c r="B702" s="148" t="s">
        <v>756</v>
      </c>
      <c r="C702" s="138">
        <v>3913</v>
      </c>
      <c r="D702" s="139">
        <v>3847</v>
      </c>
      <c r="E702" s="139">
        <v>4392</v>
      </c>
      <c r="F702" s="69">
        <f t="shared" si="23"/>
        <v>1.122</v>
      </c>
      <c r="G702" s="69">
        <f t="shared" si="24"/>
        <v>1.142</v>
      </c>
    </row>
    <row r="703" spans="1:7" ht="15">
      <c r="A703" s="136" t="s">
        <v>1905</v>
      </c>
      <c r="B703" s="148" t="s">
        <v>758</v>
      </c>
      <c r="C703" s="138">
        <v>936</v>
      </c>
      <c r="D703" s="139">
        <v>478</v>
      </c>
      <c r="E703" s="139">
        <v>60</v>
      </c>
      <c r="F703" s="69">
        <f t="shared" si="23"/>
        <v>0.064</v>
      </c>
      <c r="G703" s="69">
        <f t="shared" si="24"/>
        <v>0.126</v>
      </c>
    </row>
    <row r="704" spans="1:7" ht="15">
      <c r="A704" s="136" t="s">
        <v>1906</v>
      </c>
      <c r="B704" s="148" t="s">
        <v>760</v>
      </c>
      <c r="C704" s="138"/>
      <c r="D704" s="139"/>
      <c r="E704" s="139"/>
      <c r="F704" s="69">
        <f t="shared" si="23"/>
      </c>
      <c r="G704" s="69">
        <f t="shared" si="24"/>
      </c>
    </row>
    <row r="705" spans="1:7" ht="15">
      <c r="A705" s="136" t="s">
        <v>1907</v>
      </c>
      <c r="B705" s="148" t="s">
        <v>1908</v>
      </c>
      <c r="C705" s="138">
        <v>626</v>
      </c>
      <c r="D705" s="139">
        <v>334</v>
      </c>
      <c r="E705" s="139">
        <v>526</v>
      </c>
      <c r="F705" s="69">
        <f t="shared" si="23"/>
        <v>0.84</v>
      </c>
      <c r="G705" s="69">
        <f t="shared" si="24"/>
        <v>1.575</v>
      </c>
    </row>
    <row r="706" spans="1:7" ht="15">
      <c r="A706" s="136" t="s">
        <v>1909</v>
      </c>
      <c r="B706" s="148" t="s">
        <v>1910</v>
      </c>
      <c r="C706" s="138"/>
      <c r="D706" s="139"/>
      <c r="E706" s="139"/>
      <c r="F706" s="69">
        <f t="shared" si="23"/>
      </c>
      <c r="G706" s="69">
        <f t="shared" si="24"/>
      </c>
    </row>
    <row r="707" spans="1:7" ht="15">
      <c r="A707" s="136" t="s">
        <v>1911</v>
      </c>
      <c r="B707" s="148" t="s">
        <v>1912</v>
      </c>
      <c r="C707" s="138"/>
      <c r="D707" s="139"/>
      <c r="E707" s="139"/>
      <c r="F707" s="69">
        <f t="shared" si="23"/>
      </c>
      <c r="G707" s="69">
        <f t="shared" si="24"/>
      </c>
    </row>
    <row r="708" spans="1:7" ht="15">
      <c r="A708" s="136" t="s">
        <v>1913</v>
      </c>
      <c r="B708" s="148" t="s">
        <v>1914</v>
      </c>
      <c r="C708" s="138"/>
      <c r="D708" s="139"/>
      <c r="E708" s="139"/>
      <c r="F708" s="69">
        <f t="shared" si="23"/>
      </c>
      <c r="G708" s="69">
        <f t="shared" si="24"/>
      </c>
    </row>
    <row r="709" spans="1:7" ht="15">
      <c r="A709" s="136" t="s">
        <v>1915</v>
      </c>
      <c r="B709" s="148" t="s">
        <v>1916</v>
      </c>
      <c r="C709" s="138"/>
      <c r="D709" s="139"/>
      <c r="E709" s="139"/>
      <c r="F709" s="69">
        <f t="shared" si="23"/>
      </c>
      <c r="G709" s="69">
        <f t="shared" si="24"/>
      </c>
    </row>
    <row r="710" spans="1:7" ht="15">
      <c r="A710" s="136" t="s">
        <v>1917</v>
      </c>
      <c r="B710" s="148" t="s">
        <v>1918</v>
      </c>
      <c r="C710" s="138"/>
      <c r="D710" s="139"/>
      <c r="E710" s="139"/>
      <c r="F710" s="69">
        <f t="shared" si="23"/>
      </c>
      <c r="G710" s="69">
        <f t="shared" si="24"/>
      </c>
    </row>
    <row r="711" spans="1:7" ht="15">
      <c r="A711" s="136" t="s">
        <v>1919</v>
      </c>
      <c r="B711" s="148" t="s">
        <v>1920</v>
      </c>
      <c r="C711" s="138">
        <v>1259</v>
      </c>
      <c r="D711" s="139">
        <v>540</v>
      </c>
      <c r="E711" s="139">
        <v>898</v>
      </c>
      <c r="F711" s="69">
        <f t="shared" si="23"/>
        <v>0.713</v>
      </c>
      <c r="G711" s="69">
        <f t="shared" si="24"/>
        <v>1.663</v>
      </c>
    </row>
    <row r="712" spans="1:7" ht="15">
      <c r="A712" s="136" t="s">
        <v>1921</v>
      </c>
      <c r="B712" s="148" t="s">
        <v>638</v>
      </c>
      <c r="C712" s="138"/>
      <c r="D712" s="139"/>
      <c r="E712" s="139"/>
      <c r="F712" s="69">
        <f t="shared" si="23"/>
      </c>
      <c r="G712" s="69">
        <f t="shared" si="24"/>
      </c>
    </row>
    <row r="713" spans="1:7" ht="15">
      <c r="A713" s="136" t="s">
        <v>1922</v>
      </c>
      <c r="B713" s="148" t="s">
        <v>1923</v>
      </c>
      <c r="C713" s="138"/>
      <c r="D713" s="139"/>
      <c r="E713" s="139"/>
      <c r="F713" s="69">
        <f t="shared" si="23"/>
      </c>
      <c r="G713" s="69">
        <f t="shared" si="24"/>
      </c>
    </row>
    <row r="714" spans="1:7" ht="15">
      <c r="A714" s="136" t="s">
        <v>1924</v>
      </c>
      <c r="B714" s="148" t="s">
        <v>1925</v>
      </c>
      <c r="C714" s="138">
        <v>2889</v>
      </c>
      <c r="D714" s="139">
        <v>1104</v>
      </c>
      <c r="E714" s="139">
        <v>3020</v>
      </c>
      <c r="F714" s="69">
        <f t="shared" si="23"/>
        <v>1.045</v>
      </c>
      <c r="G714" s="69">
        <f t="shared" si="24"/>
        <v>2.736</v>
      </c>
    </row>
    <row r="715" spans="1:7" ht="15">
      <c r="A715" s="136" t="s">
        <v>1926</v>
      </c>
      <c r="B715" s="148" t="s">
        <v>642</v>
      </c>
      <c r="C715" s="138">
        <v>9162</v>
      </c>
      <c r="D715" s="139">
        <v>5809</v>
      </c>
      <c r="E715" s="139">
        <v>7861</v>
      </c>
      <c r="F715" s="69">
        <f t="shared" si="23"/>
        <v>0.858</v>
      </c>
      <c r="G715" s="69">
        <f t="shared" si="24"/>
        <v>1.353</v>
      </c>
    </row>
    <row r="716" spans="1:7" ht="15">
      <c r="A716" s="136" t="s">
        <v>1927</v>
      </c>
      <c r="B716" s="148" t="s">
        <v>644</v>
      </c>
      <c r="C716" s="138"/>
      <c r="D716" s="139"/>
      <c r="E716" s="139"/>
      <c r="F716" s="69">
        <f t="shared" si="23"/>
      </c>
      <c r="G716" s="69">
        <f t="shared" si="24"/>
      </c>
    </row>
    <row r="717" spans="1:7" ht="15">
      <c r="A717" s="136" t="s">
        <v>1928</v>
      </c>
      <c r="B717" s="148" t="s">
        <v>646</v>
      </c>
      <c r="C717" s="138">
        <v>196</v>
      </c>
      <c r="D717" s="139">
        <v>441</v>
      </c>
      <c r="E717" s="139">
        <v>173</v>
      </c>
      <c r="F717" s="69">
        <f t="shared" si="23"/>
        <v>0.883</v>
      </c>
      <c r="G717" s="69">
        <f t="shared" si="24"/>
        <v>0.392</v>
      </c>
    </row>
    <row r="718" spans="1:7" ht="15">
      <c r="A718" s="136" t="s">
        <v>1929</v>
      </c>
      <c r="B718" s="148" t="s">
        <v>756</v>
      </c>
      <c r="C718" s="138">
        <v>835</v>
      </c>
      <c r="D718" s="139">
        <v>796</v>
      </c>
      <c r="E718" s="139">
        <v>792</v>
      </c>
      <c r="F718" s="69">
        <f t="shared" si="23"/>
        <v>0.949</v>
      </c>
      <c r="G718" s="69">
        <f t="shared" si="24"/>
        <v>0.995</v>
      </c>
    </row>
    <row r="719" spans="1:7" ht="15">
      <c r="A719" s="136" t="s">
        <v>1930</v>
      </c>
      <c r="B719" s="148" t="s">
        <v>758</v>
      </c>
      <c r="C719" s="138">
        <v>17</v>
      </c>
      <c r="D719" s="139">
        <v>13</v>
      </c>
      <c r="E719" s="139">
        <v>4</v>
      </c>
      <c r="F719" s="69">
        <f t="shared" si="23"/>
        <v>0.235</v>
      </c>
      <c r="G719" s="69">
        <f t="shared" si="24"/>
        <v>0.308</v>
      </c>
    </row>
    <row r="720" spans="1:7" ht="15">
      <c r="A720" s="136" t="s">
        <v>1931</v>
      </c>
      <c r="B720" s="148" t="s">
        <v>760</v>
      </c>
      <c r="C720" s="138"/>
      <c r="D720" s="139"/>
      <c r="E720" s="139"/>
      <c r="F720" s="69">
        <f t="shared" si="23"/>
      </c>
      <c r="G720" s="69">
        <f t="shared" si="24"/>
      </c>
    </row>
    <row r="721" spans="1:7" ht="15">
      <c r="A721" s="136" t="s">
        <v>1932</v>
      </c>
      <c r="B721" s="148" t="s">
        <v>774</v>
      </c>
      <c r="C721" s="138"/>
      <c r="D721" s="139"/>
      <c r="E721" s="139"/>
      <c r="F721" s="69">
        <f t="shared" si="23"/>
      </c>
      <c r="G721" s="69">
        <f t="shared" si="24"/>
      </c>
    </row>
    <row r="722" spans="1:7" ht="15">
      <c r="A722" s="136" t="s">
        <v>1933</v>
      </c>
      <c r="B722" s="148" t="s">
        <v>1934</v>
      </c>
      <c r="C722" s="138"/>
      <c r="D722" s="139"/>
      <c r="E722" s="139"/>
      <c r="F722" s="69">
        <f t="shared" si="23"/>
      </c>
      <c r="G722" s="69">
        <f t="shared" si="24"/>
      </c>
    </row>
    <row r="723" spans="1:7" ht="15">
      <c r="A723" s="136" t="s">
        <v>1935</v>
      </c>
      <c r="B723" s="148" t="s">
        <v>1936</v>
      </c>
      <c r="C723" s="138"/>
      <c r="D723" s="139"/>
      <c r="E723" s="139"/>
      <c r="F723" s="69">
        <f t="shared" si="23"/>
      </c>
      <c r="G723" s="69">
        <f t="shared" si="24"/>
      </c>
    </row>
    <row r="724" spans="1:7" ht="15">
      <c r="A724" s="136" t="s">
        <v>1937</v>
      </c>
      <c r="B724" s="148" t="s">
        <v>1938</v>
      </c>
      <c r="C724" s="138">
        <v>19</v>
      </c>
      <c r="D724" s="139">
        <v>12</v>
      </c>
      <c r="E724" s="139">
        <v>32</v>
      </c>
      <c r="F724" s="69">
        <f t="shared" si="23"/>
        <v>1.684</v>
      </c>
      <c r="G724" s="69">
        <f t="shared" si="24"/>
        <v>2.667</v>
      </c>
    </row>
    <row r="725" spans="1:7" ht="15">
      <c r="A725" s="136" t="s">
        <v>1939</v>
      </c>
      <c r="B725" s="148" t="s">
        <v>1940</v>
      </c>
      <c r="C725" s="138"/>
      <c r="D725" s="139"/>
      <c r="E725" s="139"/>
      <c r="F725" s="69">
        <f t="shared" si="23"/>
      </c>
      <c r="G725" s="69">
        <f t="shared" si="24"/>
      </c>
    </row>
    <row r="726" spans="1:7" ht="15">
      <c r="A726" s="136" t="s">
        <v>1941</v>
      </c>
      <c r="B726" s="148" t="s">
        <v>1942</v>
      </c>
      <c r="C726" s="138"/>
      <c r="D726" s="139"/>
      <c r="E726" s="139"/>
      <c r="F726" s="69">
        <f t="shared" si="23"/>
      </c>
      <c r="G726" s="69">
        <f t="shared" si="24"/>
      </c>
    </row>
    <row r="727" spans="1:7" ht="15">
      <c r="A727" s="136" t="s">
        <v>1943</v>
      </c>
      <c r="B727" s="148" t="s">
        <v>1944</v>
      </c>
      <c r="C727" s="138"/>
      <c r="D727" s="139"/>
      <c r="E727" s="139"/>
      <c r="F727" s="69">
        <f t="shared" si="23"/>
      </c>
      <c r="G727" s="69">
        <f t="shared" si="24"/>
      </c>
    </row>
    <row r="728" spans="1:7" ht="15">
      <c r="A728" s="136" t="s">
        <v>1945</v>
      </c>
      <c r="B728" s="148" t="s">
        <v>1946</v>
      </c>
      <c r="C728" s="138"/>
      <c r="D728" s="139"/>
      <c r="E728" s="139"/>
      <c r="F728" s="69">
        <f t="shared" si="23"/>
      </c>
      <c r="G728" s="69">
        <f t="shared" si="24"/>
      </c>
    </row>
    <row r="729" spans="1:7" ht="15">
      <c r="A729" s="136" t="s">
        <v>1947</v>
      </c>
      <c r="B729" s="148" t="s">
        <v>1948</v>
      </c>
      <c r="C729" s="138"/>
      <c r="D729" s="139"/>
      <c r="E729" s="139"/>
      <c r="F729" s="69">
        <f t="shared" si="23"/>
      </c>
      <c r="G729" s="69">
        <f t="shared" si="24"/>
      </c>
    </row>
    <row r="730" spans="1:7" ht="15">
      <c r="A730" s="136" t="s">
        <v>1949</v>
      </c>
      <c r="B730" s="148" t="s">
        <v>1950</v>
      </c>
      <c r="C730" s="138">
        <v>10</v>
      </c>
      <c r="D730" s="139">
        <v>10</v>
      </c>
      <c r="E730" s="139"/>
      <c r="F730" s="69">
        <f t="shared" si="23"/>
        <v>0</v>
      </c>
      <c r="G730" s="69">
        <f t="shared" si="24"/>
        <v>0</v>
      </c>
    </row>
    <row r="731" spans="1:7" ht="15">
      <c r="A731" s="136" t="s">
        <v>1951</v>
      </c>
      <c r="B731" s="148" t="s">
        <v>1952</v>
      </c>
      <c r="C731" s="138"/>
      <c r="D731" s="139"/>
      <c r="E731" s="139">
        <v>171</v>
      </c>
      <c r="F731" s="69">
        <f t="shared" si="23"/>
      </c>
      <c r="G731" s="69">
        <f t="shared" si="24"/>
      </c>
    </row>
    <row r="732" spans="1:7" ht="15">
      <c r="A732" s="136" t="s">
        <v>1953</v>
      </c>
      <c r="B732" s="148" t="s">
        <v>1954</v>
      </c>
      <c r="C732" s="138"/>
      <c r="D732" s="139"/>
      <c r="E732" s="139"/>
      <c r="F732" s="69">
        <f t="shared" si="23"/>
      </c>
      <c r="G732" s="69">
        <f t="shared" si="24"/>
      </c>
    </row>
    <row r="733" spans="1:7" ht="15">
      <c r="A733" s="136" t="s">
        <v>1955</v>
      </c>
      <c r="B733" s="148" t="s">
        <v>1956</v>
      </c>
      <c r="C733" s="138">
        <v>10</v>
      </c>
      <c r="D733" s="139">
        <v>192</v>
      </c>
      <c r="E733" s="139">
        <v>56</v>
      </c>
      <c r="F733" s="69">
        <f t="shared" si="23"/>
        <v>5.6</v>
      </c>
      <c r="G733" s="69">
        <f t="shared" si="24"/>
        <v>0.292</v>
      </c>
    </row>
    <row r="734" spans="1:7" ht="15">
      <c r="A734" s="136" t="s">
        <v>1957</v>
      </c>
      <c r="B734" s="148" t="s">
        <v>1958</v>
      </c>
      <c r="C734" s="138"/>
      <c r="D734" s="139"/>
      <c r="E734" s="139"/>
      <c r="F734" s="69">
        <f t="shared" si="23"/>
      </c>
      <c r="G734" s="69">
        <f t="shared" si="24"/>
      </c>
    </row>
    <row r="735" spans="1:7" ht="15">
      <c r="A735" s="136" t="s">
        <v>1959</v>
      </c>
      <c r="B735" s="148" t="s">
        <v>1960</v>
      </c>
      <c r="C735" s="138"/>
      <c r="D735" s="139"/>
      <c r="E735" s="139"/>
      <c r="F735" s="69">
        <f t="shared" si="23"/>
      </c>
      <c r="G735" s="69">
        <f t="shared" si="24"/>
      </c>
    </row>
    <row r="736" spans="1:7" ht="15">
      <c r="A736" s="136" t="s">
        <v>1961</v>
      </c>
      <c r="B736" s="148" t="s">
        <v>1962</v>
      </c>
      <c r="C736" s="138">
        <v>3</v>
      </c>
      <c r="D736" s="139">
        <v>18</v>
      </c>
      <c r="E736" s="139">
        <v>78</v>
      </c>
      <c r="F736" s="69">
        <f t="shared" si="23"/>
        <v>26</v>
      </c>
      <c r="G736" s="69">
        <f t="shared" si="24"/>
        <v>4.333</v>
      </c>
    </row>
    <row r="737" spans="1:7" ht="15">
      <c r="A737" s="136" t="s">
        <v>1963</v>
      </c>
      <c r="B737" s="148" t="s">
        <v>1964</v>
      </c>
      <c r="C737" s="138"/>
      <c r="D737" s="139"/>
      <c r="E737" s="139"/>
      <c r="F737" s="69">
        <f t="shared" si="23"/>
      </c>
      <c r="G737" s="69">
        <f t="shared" si="24"/>
      </c>
    </row>
    <row r="738" spans="1:7" ht="15">
      <c r="A738" s="136" t="s">
        <v>1965</v>
      </c>
      <c r="B738" s="148" t="s">
        <v>1966</v>
      </c>
      <c r="C738" s="138"/>
      <c r="D738" s="139"/>
      <c r="E738" s="139"/>
      <c r="F738" s="69">
        <f t="shared" si="23"/>
      </c>
      <c r="G738" s="69">
        <f t="shared" si="24"/>
      </c>
    </row>
    <row r="739" spans="1:7" ht="15">
      <c r="A739" s="136" t="s">
        <v>1967</v>
      </c>
      <c r="B739" s="148" t="s">
        <v>1968</v>
      </c>
      <c r="C739" s="138"/>
      <c r="D739" s="139"/>
      <c r="E739" s="139"/>
      <c r="F739" s="69">
        <f t="shared" si="23"/>
      </c>
      <c r="G739" s="69">
        <f t="shared" si="24"/>
      </c>
    </row>
    <row r="740" spans="1:7" ht="15">
      <c r="A740" s="136" t="s">
        <v>1969</v>
      </c>
      <c r="B740" s="148" t="s">
        <v>1970</v>
      </c>
      <c r="C740" s="138"/>
      <c r="D740" s="139"/>
      <c r="E740" s="139"/>
      <c r="F740" s="69">
        <f t="shared" si="23"/>
      </c>
      <c r="G740" s="69">
        <f t="shared" si="24"/>
      </c>
    </row>
    <row r="741" spans="1:7" ht="15">
      <c r="A741" s="136" t="s">
        <v>1971</v>
      </c>
      <c r="B741" s="148" t="s">
        <v>1972</v>
      </c>
      <c r="C741" s="138"/>
      <c r="D741" s="139"/>
      <c r="E741" s="139">
        <v>804</v>
      </c>
      <c r="F741" s="69">
        <f t="shared" si="23"/>
      </c>
      <c r="G741" s="69">
        <f t="shared" si="24"/>
      </c>
    </row>
    <row r="742" spans="1:7" ht="15">
      <c r="A742" s="136" t="s">
        <v>1973</v>
      </c>
      <c r="B742" s="148" t="s">
        <v>1974</v>
      </c>
      <c r="C742" s="138">
        <v>8</v>
      </c>
      <c r="D742" s="139">
        <v>110</v>
      </c>
      <c r="E742" s="139">
        <v>22</v>
      </c>
      <c r="F742" s="69">
        <f t="shared" si="23"/>
        <v>2.75</v>
      </c>
      <c r="G742" s="69">
        <f t="shared" si="24"/>
        <v>0.2</v>
      </c>
    </row>
    <row r="743" spans="1:7" ht="15">
      <c r="A743" s="136" t="s">
        <v>1975</v>
      </c>
      <c r="B743" s="148" t="s">
        <v>756</v>
      </c>
      <c r="C743" s="138"/>
      <c r="D743" s="139"/>
      <c r="E743" s="139"/>
      <c r="F743" s="69">
        <f t="shared" si="23"/>
      </c>
      <c r="G743" s="69">
        <f t="shared" si="24"/>
      </c>
    </row>
    <row r="744" spans="1:7" ht="15">
      <c r="A744" s="136" t="s">
        <v>1976</v>
      </c>
      <c r="B744" s="148" t="s">
        <v>758</v>
      </c>
      <c r="C744" s="138">
        <v>6</v>
      </c>
      <c r="D744" s="139">
        <v>5</v>
      </c>
      <c r="E744" s="139">
        <v>6</v>
      </c>
      <c r="F744" s="69">
        <f t="shared" si="23"/>
        <v>1</v>
      </c>
      <c r="G744" s="69">
        <f t="shared" si="24"/>
        <v>1.2</v>
      </c>
    </row>
    <row r="745" spans="1:7" ht="15">
      <c r="A745" s="136" t="s">
        <v>1977</v>
      </c>
      <c r="B745" s="148" t="s">
        <v>760</v>
      </c>
      <c r="C745" s="138"/>
      <c r="D745" s="139"/>
      <c r="E745" s="139"/>
      <c r="F745" s="69">
        <f t="shared" si="23"/>
      </c>
      <c r="G745" s="69">
        <f t="shared" si="24"/>
      </c>
    </row>
    <row r="746" spans="1:7" ht="15">
      <c r="A746" s="136" t="s">
        <v>1978</v>
      </c>
      <c r="B746" s="148" t="s">
        <v>1979</v>
      </c>
      <c r="C746" s="138"/>
      <c r="D746" s="139"/>
      <c r="E746" s="139"/>
      <c r="F746" s="69">
        <f t="shared" si="23"/>
      </c>
      <c r="G746" s="69">
        <f t="shared" si="24"/>
      </c>
    </row>
    <row r="747" spans="1:7" ht="15">
      <c r="A747" s="136" t="s">
        <v>1980</v>
      </c>
      <c r="B747" s="148" t="s">
        <v>1981</v>
      </c>
      <c r="C747" s="138">
        <v>67</v>
      </c>
      <c r="D747" s="139">
        <v>61</v>
      </c>
      <c r="E747" s="139">
        <v>637</v>
      </c>
      <c r="F747" s="69">
        <f t="shared" si="23"/>
        <v>9.507</v>
      </c>
      <c r="G747" s="69">
        <f t="shared" si="24"/>
        <v>10.443</v>
      </c>
    </row>
    <row r="748" spans="1:7" ht="15">
      <c r="A748" s="136" t="s">
        <v>1982</v>
      </c>
      <c r="B748" s="148" t="s">
        <v>1983</v>
      </c>
      <c r="C748" s="138"/>
      <c r="D748" s="139"/>
      <c r="E748" s="139"/>
      <c r="F748" s="69">
        <f t="shared" si="23"/>
      </c>
      <c r="G748" s="69">
        <f t="shared" si="24"/>
      </c>
    </row>
    <row r="749" spans="1:7" ht="15">
      <c r="A749" s="136" t="s">
        <v>1984</v>
      </c>
      <c r="B749" s="148" t="s">
        <v>1985</v>
      </c>
      <c r="C749" s="138"/>
      <c r="D749" s="139"/>
      <c r="E749" s="139"/>
      <c r="F749" s="69">
        <f t="shared" si="23"/>
      </c>
      <c r="G749" s="69">
        <f t="shared" si="24"/>
      </c>
    </row>
    <row r="750" spans="1:7" ht="15">
      <c r="A750" s="136" t="s">
        <v>1986</v>
      </c>
      <c r="B750" s="148" t="s">
        <v>1987</v>
      </c>
      <c r="C750" s="138"/>
      <c r="D750" s="139"/>
      <c r="E750" s="139"/>
      <c r="F750" s="69">
        <f t="shared" si="23"/>
      </c>
      <c r="G750" s="69">
        <f t="shared" si="24"/>
      </c>
    </row>
    <row r="751" spans="1:7" ht="15">
      <c r="A751" s="136" t="s">
        <v>1988</v>
      </c>
      <c r="B751" s="148" t="s">
        <v>1989</v>
      </c>
      <c r="C751" s="138"/>
      <c r="D751" s="139"/>
      <c r="E751" s="139"/>
      <c r="F751" s="69">
        <f t="shared" si="23"/>
      </c>
      <c r="G751" s="69">
        <f t="shared" si="24"/>
      </c>
    </row>
    <row r="752" spans="1:7" ht="15">
      <c r="A752" s="136" t="s">
        <v>1990</v>
      </c>
      <c r="B752" s="148" t="s">
        <v>1991</v>
      </c>
      <c r="C752" s="138"/>
      <c r="D752" s="139"/>
      <c r="E752" s="139"/>
      <c r="F752" s="69">
        <f t="shared" si="23"/>
      </c>
      <c r="G752" s="69">
        <f t="shared" si="24"/>
      </c>
    </row>
    <row r="753" spans="1:7" ht="15">
      <c r="A753" s="136" t="s">
        <v>1992</v>
      </c>
      <c r="B753" s="148" t="s">
        <v>1993</v>
      </c>
      <c r="C753" s="138"/>
      <c r="D753" s="139"/>
      <c r="E753" s="139"/>
      <c r="F753" s="69">
        <f t="shared" si="23"/>
      </c>
      <c r="G753" s="69">
        <f t="shared" si="24"/>
      </c>
    </row>
    <row r="754" spans="1:7" ht="15">
      <c r="A754" s="136" t="s">
        <v>1994</v>
      </c>
      <c r="B754" s="148" t="s">
        <v>1995</v>
      </c>
      <c r="C754" s="138"/>
      <c r="D754" s="139"/>
      <c r="E754" s="139"/>
      <c r="F754" s="69">
        <f aca="true" t="shared" si="25" ref="F754:F817">_xlfn.IFERROR($E754/C754,"")</f>
      </c>
      <c r="G754" s="69">
        <f aca="true" t="shared" si="26" ref="G754:G817">_xlfn.IFERROR($E754/D754,"")</f>
      </c>
    </row>
    <row r="755" spans="1:7" ht="15">
      <c r="A755" s="136" t="s">
        <v>1996</v>
      </c>
      <c r="B755" s="148" t="s">
        <v>446</v>
      </c>
      <c r="C755" s="138"/>
      <c r="D755" s="139"/>
      <c r="E755" s="139"/>
      <c r="F755" s="69">
        <f t="shared" si="25"/>
      </c>
      <c r="G755" s="69">
        <f t="shared" si="26"/>
      </c>
    </row>
    <row r="756" spans="1:7" ht="15">
      <c r="A756" s="136" t="s">
        <v>1997</v>
      </c>
      <c r="B756" s="148" t="s">
        <v>1998</v>
      </c>
      <c r="C756" s="138"/>
      <c r="D756" s="139"/>
      <c r="E756" s="139"/>
      <c r="F756" s="69">
        <f t="shared" si="25"/>
      </c>
      <c r="G756" s="69">
        <f t="shared" si="26"/>
      </c>
    </row>
    <row r="757" spans="1:7" ht="15">
      <c r="A757" s="136" t="s">
        <v>1999</v>
      </c>
      <c r="B757" s="148" t="s">
        <v>2000</v>
      </c>
      <c r="C757" s="138"/>
      <c r="D757" s="139"/>
      <c r="E757" s="139"/>
      <c r="F757" s="69">
        <f t="shared" si="25"/>
      </c>
      <c r="G757" s="69">
        <f t="shared" si="26"/>
      </c>
    </row>
    <row r="758" spans="1:7" ht="15">
      <c r="A758" s="136" t="s">
        <v>2001</v>
      </c>
      <c r="B758" s="148" t="s">
        <v>2002</v>
      </c>
      <c r="C758" s="138"/>
      <c r="D758" s="139"/>
      <c r="E758" s="139"/>
      <c r="F758" s="69">
        <f t="shared" si="25"/>
      </c>
      <c r="G758" s="69">
        <f t="shared" si="26"/>
      </c>
    </row>
    <row r="759" spans="1:7" ht="15">
      <c r="A759" s="136" t="s">
        <v>2003</v>
      </c>
      <c r="B759" s="148" t="s">
        <v>2004</v>
      </c>
      <c r="C759" s="138"/>
      <c r="D759" s="139"/>
      <c r="E759" s="139"/>
      <c r="F759" s="69">
        <f t="shared" si="25"/>
      </c>
      <c r="G759" s="69">
        <f t="shared" si="26"/>
      </c>
    </row>
    <row r="760" spans="1:7" ht="15">
      <c r="A760" s="136" t="s">
        <v>2005</v>
      </c>
      <c r="B760" s="148" t="s">
        <v>2006</v>
      </c>
      <c r="C760" s="138">
        <v>123</v>
      </c>
      <c r="D760" s="139">
        <v>61</v>
      </c>
      <c r="E760" s="139">
        <v>83</v>
      </c>
      <c r="F760" s="69">
        <f t="shared" si="25"/>
        <v>0.675</v>
      </c>
      <c r="G760" s="69">
        <f t="shared" si="26"/>
        <v>1.361</v>
      </c>
    </row>
    <row r="761" spans="1:7" ht="15">
      <c r="A761" s="136" t="s">
        <v>2007</v>
      </c>
      <c r="B761" s="148" t="s">
        <v>2008</v>
      </c>
      <c r="C761" s="138"/>
      <c r="D761" s="139"/>
      <c r="E761" s="139"/>
      <c r="F761" s="69">
        <f t="shared" si="25"/>
      </c>
      <c r="G761" s="69">
        <f t="shared" si="26"/>
      </c>
    </row>
    <row r="762" spans="1:7" ht="15">
      <c r="A762" s="136" t="s">
        <v>2009</v>
      </c>
      <c r="B762" s="148" t="s">
        <v>1946</v>
      </c>
      <c r="C762" s="138"/>
      <c r="D762" s="139"/>
      <c r="E762" s="139"/>
      <c r="F762" s="69">
        <f t="shared" si="25"/>
      </c>
      <c r="G762" s="69">
        <f t="shared" si="26"/>
      </c>
    </row>
    <row r="763" spans="1:7" ht="15">
      <c r="A763" s="136" t="s">
        <v>2010</v>
      </c>
      <c r="B763" s="148" t="s">
        <v>2011</v>
      </c>
      <c r="C763" s="138"/>
      <c r="D763" s="139"/>
      <c r="E763" s="139"/>
      <c r="F763" s="69">
        <f t="shared" si="25"/>
      </c>
      <c r="G763" s="69">
        <f t="shared" si="26"/>
      </c>
    </row>
    <row r="764" spans="1:7" ht="15">
      <c r="A764" s="136" t="s">
        <v>2012</v>
      </c>
      <c r="B764" s="148" t="s">
        <v>2013</v>
      </c>
      <c r="C764" s="138"/>
      <c r="D764" s="139"/>
      <c r="E764" s="139"/>
      <c r="F764" s="69">
        <f t="shared" si="25"/>
      </c>
      <c r="G764" s="69">
        <f t="shared" si="26"/>
      </c>
    </row>
    <row r="765" spans="1:7" ht="15">
      <c r="A765" s="136" t="s">
        <v>2014</v>
      </c>
      <c r="B765" s="148" t="s">
        <v>756</v>
      </c>
      <c r="C765" s="138"/>
      <c r="D765" s="139"/>
      <c r="E765" s="139"/>
      <c r="F765" s="69">
        <f t="shared" si="25"/>
      </c>
      <c r="G765" s="69">
        <f t="shared" si="26"/>
      </c>
    </row>
    <row r="766" spans="1:7" ht="15">
      <c r="A766" s="136" t="s">
        <v>2015</v>
      </c>
      <c r="B766" s="148" t="s">
        <v>758</v>
      </c>
      <c r="C766" s="138">
        <v>14</v>
      </c>
      <c r="D766" s="139">
        <v>14</v>
      </c>
      <c r="E766" s="139">
        <v>8</v>
      </c>
      <c r="F766" s="69">
        <f t="shared" si="25"/>
        <v>0.571</v>
      </c>
      <c r="G766" s="69">
        <f t="shared" si="26"/>
        <v>0.571</v>
      </c>
    </row>
    <row r="767" spans="1:7" ht="15">
      <c r="A767" s="136" t="s">
        <v>2016</v>
      </c>
      <c r="B767" s="148" t="s">
        <v>760</v>
      </c>
      <c r="C767" s="138"/>
      <c r="D767" s="139"/>
      <c r="E767" s="139"/>
      <c r="F767" s="69">
        <f t="shared" si="25"/>
      </c>
      <c r="G767" s="69">
        <f t="shared" si="26"/>
      </c>
    </row>
    <row r="768" spans="1:7" ht="15">
      <c r="A768" s="136" t="s">
        <v>2017</v>
      </c>
      <c r="B768" s="148" t="s">
        <v>2018</v>
      </c>
      <c r="C768" s="138"/>
      <c r="D768" s="139"/>
      <c r="E768" s="139"/>
      <c r="F768" s="69">
        <f t="shared" si="25"/>
      </c>
      <c r="G768" s="69">
        <f t="shared" si="26"/>
      </c>
    </row>
    <row r="769" spans="1:7" ht="15">
      <c r="A769" s="136" t="s">
        <v>2019</v>
      </c>
      <c r="B769" s="148" t="s">
        <v>2020</v>
      </c>
      <c r="C769" s="138"/>
      <c r="D769" s="139"/>
      <c r="E769" s="139">
        <v>500</v>
      </c>
      <c r="F769" s="69">
        <f t="shared" si="25"/>
      </c>
      <c r="G769" s="69">
        <f t="shared" si="26"/>
      </c>
    </row>
    <row r="770" spans="1:7" ht="15">
      <c r="A770" s="136" t="s">
        <v>2021</v>
      </c>
      <c r="B770" s="148" t="s">
        <v>2022</v>
      </c>
      <c r="C770" s="138">
        <v>7</v>
      </c>
      <c r="D770" s="139">
        <v>7</v>
      </c>
      <c r="E770" s="139">
        <v>11</v>
      </c>
      <c r="F770" s="69">
        <f t="shared" si="25"/>
        <v>1.571</v>
      </c>
      <c r="G770" s="69">
        <f t="shared" si="26"/>
        <v>1.571</v>
      </c>
    </row>
    <row r="771" spans="1:7" ht="15">
      <c r="A771" s="136" t="s">
        <v>2023</v>
      </c>
      <c r="B771" s="148" t="s">
        <v>2024</v>
      </c>
      <c r="C771" s="138"/>
      <c r="D771" s="139"/>
      <c r="E771" s="139"/>
      <c r="F771" s="69">
        <f t="shared" si="25"/>
      </c>
      <c r="G771" s="69">
        <f t="shared" si="26"/>
      </c>
    </row>
    <row r="772" spans="1:7" ht="15">
      <c r="A772" s="136" t="s">
        <v>2025</v>
      </c>
      <c r="B772" s="148" t="s">
        <v>2026</v>
      </c>
      <c r="C772" s="138"/>
      <c r="D772" s="139"/>
      <c r="E772" s="139"/>
      <c r="F772" s="69">
        <f t="shared" si="25"/>
      </c>
      <c r="G772" s="69">
        <f t="shared" si="26"/>
      </c>
    </row>
    <row r="773" spans="1:7" ht="15">
      <c r="A773" s="136" t="s">
        <v>2027</v>
      </c>
      <c r="B773" s="148" t="s">
        <v>2028</v>
      </c>
      <c r="C773" s="138"/>
      <c r="D773" s="139"/>
      <c r="E773" s="139"/>
      <c r="F773" s="69">
        <f t="shared" si="25"/>
      </c>
      <c r="G773" s="69">
        <f t="shared" si="26"/>
      </c>
    </row>
    <row r="774" spans="1:7" ht="15">
      <c r="A774" s="136" t="s">
        <v>2029</v>
      </c>
      <c r="B774" s="148" t="s">
        <v>2030</v>
      </c>
      <c r="C774" s="138">
        <v>203</v>
      </c>
      <c r="D774" s="139">
        <v>50</v>
      </c>
      <c r="E774" s="139">
        <v>53</v>
      </c>
      <c r="F774" s="69">
        <f t="shared" si="25"/>
        <v>0.261</v>
      </c>
      <c r="G774" s="69">
        <f t="shared" si="26"/>
        <v>1.06</v>
      </c>
    </row>
    <row r="775" spans="1:7" ht="15">
      <c r="A775" s="136" t="s">
        <v>2031</v>
      </c>
      <c r="B775" s="148" t="s">
        <v>2032</v>
      </c>
      <c r="C775" s="138"/>
      <c r="D775" s="139"/>
      <c r="E775" s="139"/>
      <c r="F775" s="69">
        <f t="shared" si="25"/>
      </c>
      <c r="G775" s="69">
        <f t="shared" si="26"/>
      </c>
    </row>
    <row r="776" spans="1:7" ht="15">
      <c r="A776" s="136" t="s">
        <v>2033</v>
      </c>
      <c r="B776" s="148" t="s">
        <v>2034</v>
      </c>
      <c r="C776" s="138"/>
      <c r="D776" s="139"/>
      <c r="E776" s="139"/>
      <c r="F776" s="69">
        <f t="shared" si="25"/>
      </c>
      <c r="G776" s="69">
        <f t="shared" si="26"/>
      </c>
    </row>
    <row r="777" spans="1:7" ht="15">
      <c r="A777" s="136" t="s">
        <v>2035</v>
      </c>
      <c r="B777" s="148" t="s">
        <v>2036</v>
      </c>
      <c r="C777" s="138"/>
      <c r="D777" s="139"/>
      <c r="E777" s="139"/>
      <c r="F777" s="69">
        <f t="shared" si="25"/>
      </c>
      <c r="G777" s="69">
        <f t="shared" si="26"/>
      </c>
    </row>
    <row r="778" spans="1:7" ht="15">
      <c r="A778" s="136" t="s">
        <v>2037</v>
      </c>
      <c r="B778" s="148" t="s">
        <v>2038</v>
      </c>
      <c r="C778" s="138"/>
      <c r="D778" s="139"/>
      <c r="E778" s="139">
        <v>4</v>
      </c>
      <c r="F778" s="69">
        <f t="shared" si="25"/>
      </c>
      <c r="G778" s="69">
        <f t="shared" si="26"/>
      </c>
    </row>
    <row r="779" spans="1:7" ht="15">
      <c r="A779" s="136" t="s">
        <v>2039</v>
      </c>
      <c r="B779" s="148" t="s">
        <v>2040</v>
      </c>
      <c r="C779" s="138">
        <v>140</v>
      </c>
      <c r="D779" s="139">
        <v>52</v>
      </c>
      <c r="E779" s="139">
        <v>37</v>
      </c>
      <c r="F779" s="69">
        <f t="shared" si="25"/>
        <v>0.264</v>
      </c>
      <c r="G779" s="69">
        <f t="shared" si="26"/>
        <v>0.712</v>
      </c>
    </row>
    <row r="780" spans="1:7" ht="15">
      <c r="A780" s="136" t="s">
        <v>2041</v>
      </c>
      <c r="B780" s="148" t="s">
        <v>2042</v>
      </c>
      <c r="C780" s="138">
        <v>15</v>
      </c>
      <c r="D780" s="139"/>
      <c r="E780" s="139"/>
      <c r="F780" s="69">
        <f t="shared" si="25"/>
        <v>0</v>
      </c>
      <c r="G780" s="69">
        <f t="shared" si="26"/>
      </c>
    </row>
    <row r="781" spans="1:7" ht="15">
      <c r="A781" s="136" t="s">
        <v>2043</v>
      </c>
      <c r="B781" s="148" t="s">
        <v>2044</v>
      </c>
      <c r="C781" s="138"/>
      <c r="D781" s="139"/>
      <c r="E781" s="139"/>
      <c r="F781" s="69">
        <f t="shared" si="25"/>
      </c>
      <c r="G781" s="69">
        <f t="shared" si="26"/>
      </c>
    </row>
    <row r="782" spans="1:7" ht="15">
      <c r="A782" s="136" t="s">
        <v>2045</v>
      </c>
      <c r="B782" s="148" t="s">
        <v>2046</v>
      </c>
      <c r="C782" s="138"/>
      <c r="D782" s="139"/>
      <c r="E782" s="139"/>
      <c r="F782" s="69">
        <f t="shared" si="25"/>
      </c>
      <c r="G782" s="69">
        <f t="shared" si="26"/>
      </c>
    </row>
    <row r="783" spans="1:7" ht="15">
      <c r="A783" s="136" t="s">
        <v>2047</v>
      </c>
      <c r="B783" s="148" t="s">
        <v>2048</v>
      </c>
      <c r="C783" s="138"/>
      <c r="D783" s="139"/>
      <c r="E783" s="139"/>
      <c r="F783" s="69">
        <f t="shared" si="25"/>
      </c>
      <c r="G783" s="69">
        <f t="shared" si="26"/>
      </c>
    </row>
    <row r="784" spans="1:7" ht="15">
      <c r="A784" s="136" t="s">
        <v>2049</v>
      </c>
      <c r="B784" s="148" t="s">
        <v>2050</v>
      </c>
      <c r="C784" s="138"/>
      <c r="D784" s="139"/>
      <c r="E784" s="139"/>
      <c r="F784" s="69">
        <f t="shared" si="25"/>
      </c>
      <c r="G784" s="69">
        <f t="shared" si="26"/>
      </c>
    </row>
    <row r="785" spans="1:7" ht="15">
      <c r="A785" s="136" t="s">
        <v>2051</v>
      </c>
      <c r="B785" s="148" t="s">
        <v>2052</v>
      </c>
      <c r="C785" s="138"/>
      <c r="D785" s="139"/>
      <c r="E785" s="139"/>
      <c r="F785" s="69">
        <f t="shared" si="25"/>
      </c>
      <c r="G785" s="69">
        <f t="shared" si="26"/>
      </c>
    </row>
    <row r="786" spans="1:7" ht="15">
      <c r="A786" s="136" t="s">
        <v>2053</v>
      </c>
      <c r="B786" s="148" t="s">
        <v>2000</v>
      </c>
      <c r="C786" s="138"/>
      <c r="D786" s="139"/>
      <c r="E786" s="139"/>
      <c r="F786" s="69">
        <f t="shared" si="25"/>
      </c>
      <c r="G786" s="69">
        <f t="shared" si="26"/>
      </c>
    </row>
    <row r="787" spans="1:7" ht="15">
      <c r="A787" s="136" t="s">
        <v>2054</v>
      </c>
      <c r="B787" s="148" t="s">
        <v>2055</v>
      </c>
      <c r="C787" s="138"/>
      <c r="D787" s="139"/>
      <c r="E787" s="139"/>
      <c r="F787" s="69">
        <f t="shared" si="25"/>
      </c>
      <c r="G787" s="69">
        <f t="shared" si="26"/>
      </c>
    </row>
    <row r="788" spans="1:7" ht="15">
      <c r="A788" s="136" t="s">
        <v>2056</v>
      </c>
      <c r="B788" s="148" t="s">
        <v>2057</v>
      </c>
      <c r="C788" s="138"/>
      <c r="D788" s="139"/>
      <c r="E788" s="139"/>
      <c r="F788" s="69">
        <f t="shared" si="25"/>
      </c>
      <c r="G788" s="69">
        <f t="shared" si="26"/>
      </c>
    </row>
    <row r="789" spans="1:7" ht="15">
      <c r="A789" s="136" t="s">
        <v>2058</v>
      </c>
      <c r="B789" s="148" t="s">
        <v>2059</v>
      </c>
      <c r="C789" s="138"/>
      <c r="D789" s="139"/>
      <c r="E789" s="139"/>
      <c r="F789" s="69">
        <f t="shared" si="25"/>
      </c>
      <c r="G789" s="69">
        <f t="shared" si="26"/>
      </c>
    </row>
    <row r="790" spans="1:7" ht="15">
      <c r="A790" s="136" t="s">
        <v>2060</v>
      </c>
      <c r="B790" s="148" t="s">
        <v>2061</v>
      </c>
      <c r="C790" s="138"/>
      <c r="D790" s="139"/>
      <c r="E790" s="139"/>
      <c r="F790" s="69">
        <f t="shared" si="25"/>
      </c>
      <c r="G790" s="69">
        <f t="shared" si="26"/>
      </c>
    </row>
    <row r="791" spans="1:7" ht="15">
      <c r="A791" s="136" t="s">
        <v>2062</v>
      </c>
      <c r="B791" s="148" t="s">
        <v>2063</v>
      </c>
      <c r="C791" s="138">
        <v>101</v>
      </c>
      <c r="D791" s="139">
        <v>65</v>
      </c>
      <c r="E791" s="139">
        <v>64</v>
      </c>
      <c r="F791" s="69">
        <f t="shared" si="25"/>
        <v>0.634</v>
      </c>
      <c r="G791" s="69">
        <f t="shared" si="26"/>
        <v>0.985</v>
      </c>
    </row>
    <row r="792" spans="1:7" ht="15">
      <c r="A792" s="136" t="s">
        <v>2064</v>
      </c>
      <c r="B792" s="148" t="s">
        <v>756</v>
      </c>
      <c r="C792" s="138"/>
      <c r="D792" s="139"/>
      <c r="E792" s="139"/>
      <c r="F792" s="69">
        <f t="shared" si="25"/>
      </c>
      <c r="G792" s="69">
        <f t="shared" si="26"/>
      </c>
    </row>
    <row r="793" spans="1:7" ht="15">
      <c r="A793" s="136" t="s">
        <v>2065</v>
      </c>
      <c r="B793" s="148" t="s">
        <v>758</v>
      </c>
      <c r="C793" s="138"/>
      <c r="D793" s="139"/>
      <c r="E793" s="139"/>
      <c r="F793" s="69">
        <f t="shared" si="25"/>
      </c>
      <c r="G793" s="69">
        <f t="shared" si="26"/>
      </c>
    </row>
    <row r="794" spans="1:7" ht="15">
      <c r="A794" s="136" t="s">
        <v>2066</v>
      </c>
      <c r="B794" s="148" t="s">
        <v>760</v>
      </c>
      <c r="C794" s="138"/>
      <c r="D794" s="139"/>
      <c r="E794" s="139"/>
      <c r="F794" s="69">
        <f t="shared" si="25"/>
      </c>
      <c r="G794" s="69">
        <f t="shared" si="26"/>
      </c>
    </row>
    <row r="795" spans="1:7" ht="15">
      <c r="A795" s="136" t="s">
        <v>2067</v>
      </c>
      <c r="B795" s="148" t="s">
        <v>2068</v>
      </c>
      <c r="C795" s="138">
        <v>1</v>
      </c>
      <c r="D795" s="139">
        <v>1</v>
      </c>
      <c r="E795" s="139"/>
      <c r="F795" s="69">
        <f t="shared" si="25"/>
        <v>0</v>
      </c>
      <c r="G795" s="69">
        <f t="shared" si="26"/>
        <v>0</v>
      </c>
    </row>
    <row r="796" spans="1:7" ht="15">
      <c r="A796" s="136" t="s">
        <v>2069</v>
      </c>
      <c r="B796" s="148" t="s">
        <v>2070</v>
      </c>
      <c r="C796" s="138"/>
      <c r="D796" s="139"/>
      <c r="E796" s="139"/>
      <c r="F796" s="69">
        <f t="shared" si="25"/>
      </c>
      <c r="G796" s="69">
        <f t="shared" si="26"/>
      </c>
    </row>
    <row r="797" spans="1:7" ht="15">
      <c r="A797" s="136" t="s">
        <v>2071</v>
      </c>
      <c r="B797" s="148" t="s">
        <v>2072</v>
      </c>
      <c r="C797" s="138"/>
      <c r="D797" s="139"/>
      <c r="E797" s="139"/>
      <c r="F797" s="69">
        <f t="shared" si="25"/>
      </c>
      <c r="G797" s="69">
        <f t="shared" si="26"/>
      </c>
    </row>
    <row r="798" spans="1:7" ht="15">
      <c r="A798" s="136" t="s">
        <v>2073</v>
      </c>
      <c r="B798" s="148" t="s">
        <v>2074</v>
      </c>
      <c r="C798" s="138"/>
      <c r="D798" s="139"/>
      <c r="E798" s="139"/>
      <c r="F798" s="69">
        <f t="shared" si="25"/>
      </c>
      <c r="G798" s="69">
        <f t="shared" si="26"/>
      </c>
    </row>
    <row r="799" spans="1:7" ht="15">
      <c r="A799" s="136" t="s">
        <v>2075</v>
      </c>
      <c r="B799" s="148" t="s">
        <v>2076</v>
      </c>
      <c r="C799" s="138"/>
      <c r="D799" s="139"/>
      <c r="E799" s="139"/>
      <c r="F799" s="69">
        <f t="shared" si="25"/>
      </c>
      <c r="G799" s="69">
        <f t="shared" si="26"/>
      </c>
    </row>
    <row r="800" spans="1:7" ht="15">
      <c r="A800" s="136" t="s">
        <v>2077</v>
      </c>
      <c r="B800" s="148" t="s">
        <v>774</v>
      </c>
      <c r="C800" s="138"/>
      <c r="D800" s="139"/>
      <c r="E800" s="139"/>
      <c r="F800" s="69">
        <f t="shared" si="25"/>
      </c>
      <c r="G800" s="69">
        <f t="shared" si="26"/>
      </c>
    </row>
    <row r="801" spans="1:7" ht="15">
      <c r="A801" s="136" t="s">
        <v>2078</v>
      </c>
      <c r="B801" s="148" t="s">
        <v>2079</v>
      </c>
      <c r="C801" s="138"/>
      <c r="D801" s="139"/>
      <c r="E801" s="139"/>
      <c r="F801" s="69">
        <f t="shared" si="25"/>
      </c>
      <c r="G801" s="69">
        <f t="shared" si="26"/>
      </c>
    </row>
    <row r="802" spans="1:7" ht="15">
      <c r="A802" s="136" t="s">
        <v>2080</v>
      </c>
      <c r="B802" s="148" t="s">
        <v>2081</v>
      </c>
      <c r="C802" s="138">
        <v>48</v>
      </c>
      <c r="D802" s="139">
        <v>215</v>
      </c>
      <c r="E802" s="139">
        <v>301</v>
      </c>
      <c r="F802" s="69">
        <f t="shared" si="25"/>
        <v>6.271</v>
      </c>
      <c r="G802" s="69">
        <f t="shared" si="26"/>
        <v>1.4</v>
      </c>
    </row>
    <row r="803" spans="1:7" ht="15">
      <c r="A803" s="136" t="s">
        <v>2082</v>
      </c>
      <c r="B803" s="148" t="s">
        <v>2083</v>
      </c>
      <c r="C803" s="138"/>
      <c r="D803" s="139"/>
      <c r="E803" s="139"/>
      <c r="F803" s="69">
        <f t="shared" si="25"/>
      </c>
      <c r="G803" s="69">
        <f t="shared" si="26"/>
      </c>
    </row>
    <row r="804" spans="1:7" ht="15">
      <c r="A804" s="136" t="s">
        <v>2084</v>
      </c>
      <c r="B804" s="148" t="s">
        <v>2085</v>
      </c>
      <c r="C804" s="138">
        <v>967</v>
      </c>
      <c r="D804" s="139">
        <v>744</v>
      </c>
      <c r="E804" s="139">
        <v>1379</v>
      </c>
      <c r="F804" s="69">
        <f t="shared" si="25"/>
        <v>1.426</v>
      </c>
      <c r="G804" s="69">
        <f t="shared" si="26"/>
        <v>1.853</v>
      </c>
    </row>
    <row r="805" spans="1:7" ht="15">
      <c r="A805" s="136" t="s">
        <v>2086</v>
      </c>
      <c r="B805" s="148" t="s">
        <v>2087</v>
      </c>
      <c r="C805" s="138"/>
      <c r="D805" s="139"/>
      <c r="E805" s="139"/>
      <c r="F805" s="69">
        <f t="shared" si="25"/>
      </c>
      <c r="G805" s="69">
        <f t="shared" si="26"/>
      </c>
    </row>
    <row r="806" spans="1:7" ht="15">
      <c r="A806" s="136" t="s">
        <v>2088</v>
      </c>
      <c r="B806" s="148" t="s">
        <v>2089</v>
      </c>
      <c r="C806" s="138"/>
      <c r="D806" s="139"/>
      <c r="E806" s="139"/>
      <c r="F806" s="69">
        <f t="shared" si="25"/>
      </c>
      <c r="G806" s="69">
        <f t="shared" si="26"/>
      </c>
    </row>
    <row r="807" spans="1:7" ht="15">
      <c r="A807" s="136" t="s">
        <v>2090</v>
      </c>
      <c r="B807" s="148" t="s">
        <v>2091</v>
      </c>
      <c r="C807" s="138"/>
      <c r="D807" s="139"/>
      <c r="E807" s="139"/>
      <c r="F807" s="69">
        <f t="shared" si="25"/>
      </c>
      <c r="G807" s="69">
        <f t="shared" si="26"/>
      </c>
    </row>
    <row r="808" spans="1:7" ht="15">
      <c r="A808" s="136" t="s">
        <v>2092</v>
      </c>
      <c r="B808" s="148" t="s">
        <v>2093</v>
      </c>
      <c r="C808" s="138"/>
      <c r="D808" s="139"/>
      <c r="E808" s="139"/>
      <c r="F808" s="69">
        <f t="shared" si="25"/>
      </c>
      <c r="G808" s="69">
        <f t="shared" si="26"/>
      </c>
    </row>
    <row r="809" spans="1:7" ht="15">
      <c r="A809" s="136" t="s">
        <v>2094</v>
      </c>
      <c r="B809" s="148" t="s">
        <v>2095</v>
      </c>
      <c r="C809" s="138"/>
      <c r="D809" s="139"/>
      <c r="E809" s="139"/>
      <c r="F809" s="69">
        <f t="shared" si="25"/>
      </c>
      <c r="G809" s="69">
        <f t="shared" si="26"/>
      </c>
    </row>
    <row r="810" spans="1:7" ht="15">
      <c r="A810" s="136" t="s">
        <v>2096</v>
      </c>
      <c r="B810" s="148" t="s">
        <v>2097</v>
      </c>
      <c r="C810" s="138"/>
      <c r="D810" s="139"/>
      <c r="E810" s="139"/>
      <c r="F810" s="69">
        <f t="shared" si="25"/>
      </c>
      <c r="G810" s="69">
        <f t="shared" si="26"/>
      </c>
    </row>
    <row r="811" spans="1:7" ht="15">
      <c r="A811" s="136" t="s">
        <v>2098</v>
      </c>
      <c r="B811" s="148" t="s">
        <v>2099</v>
      </c>
      <c r="C811" s="138"/>
      <c r="D811" s="139"/>
      <c r="E811" s="139"/>
      <c r="F811" s="69">
        <f t="shared" si="25"/>
      </c>
      <c r="G811" s="69">
        <f t="shared" si="26"/>
      </c>
    </row>
    <row r="812" spans="1:7" ht="15">
      <c r="A812" s="136" t="s">
        <v>2100</v>
      </c>
      <c r="B812" s="148" t="s">
        <v>2101</v>
      </c>
      <c r="C812" s="138"/>
      <c r="D812" s="139"/>
      <c r="E812" s="139"/>
      <c r="F812" s="69">
        <f t="shared" si="25"/>
      </c>
      <c r="G812" s="69">
        <f t="shared" si="26"/>
      </c>
    </row>
    <row r="813" spans="1:7" ht="15">
      <c r="A813" s="136" t="s">
        <v>2102</v>
      </c>
      <c r="B813" s="148" t="s">
        <v>2103</v>
      </c>
      <c r="C813" s="138"/>
      <c r="D813" s="139"/>
      <c r="E813" s="139"/>
      <c r="F813" s="69">
        <f t="shared" si="25"/>
      </c>
      <c r="G813" s="69">
        <f t="shared" si="26"/>
      </c>
    </row>
    <row r="814" spans="1:7" ht="15">
      <c r="A814" s="136" t="s">
        <v>2104</v>
      </c>
      <c r="B814" s="148" t="s">
        <v>2105</v>
      </c>
      <c r="C814" s="138"/>
      <c r="D814" s="139"/>
      <c r="E814" s="139"/>
      <c r="F814" s="69">
        <f t="shared" si="25"/>
      </c>
      <c r="G814" s="69">
        <f t="shared" si="26"/>
      </c>
    </row>
    <row r="815" spans="1:7" ht="15">
      <c r="A815" s="136" t="s">
        <v>2106</v>
      </c>
      <c r="B815" s="148" t="s">
        <v>2107</v>
      </c>
      <c r="C815" s="138"/>
      <c r="D815" s="139"/>
      <c r="E815" s="139"/>
      <c r="F815" s="69">
        <f t="shared" si="25"/>
      </c>
      <c r="G815" s="69">
        <f t="shared" si="26"/>
      </c>
    </row>
    <row r="816" spans="1:7" ht="15">
      <c r="A816" s="136" t="s">
        <v>2108</v>
      </c>
      <c r="B816" s="148" t="s">
        <v>662</v>
      </c>
      <c r="C816" s="138"/>
      <c r="D816" s="139"/>
      <c r="E816" s="139"/>
      <c r="F816" s="69">
        <f t="shared" si="25"/>
      </c>
      <c r="G816" s="69">
        <f t="shared" si="26"/>
      </c>
    </row>
    <row r="817" spans="1:7" ht="15">
      <c r="A817" s="136" t="s">
        <v>2109</v>
      </c>
      <c r="B817" s="148" t="s">
        <v>756</v>
      </c>
      <c r="C817" s="138">
        <v>451</v>
      </c>
      <c r="D817" s="139">
        <v>436</v>
      </c>
      <c r="E817" s="139">
        <v>428</v>
      </c>
      <c r="F817" s="69">
        <f t="shared" si="25"/>
        <v>0.949</v>
      </c>
      <c r="G817" s="69">
        <f t="shared" si="26"/>
        <v>0.982</v>
      </c>
    </row>
    <row r="818" spans="1:7" ht="15">
      <c r="A818" s="136" t="s">
        <v>2110</v>
      </c>
      <c r="B818" s="148" t="s">
        <v>758</v>
      </c>
      <c r="C818" s="138">
        <v>44</v>
      </c>
      <c r="D818" s="139"/>
      <c r="E818" s="139"/>
      <c r="F818" s="69">
        <f aca="true" t="shared" si="27" ref="F818:F881">_xlfn.IFERROR($E818/C818,"")</f>
        <v>0</v>
      </c>
      <c r="G818" s="69">
        <f aca="true" t="shared" si="28" ref="G818:G881">_xlfn.IFERROR($E818/D818,"")</f>
      </c>
    </row>
    <row r="819" spans="1:7" ht="15">
      <c r="A819" s="136" t="s">
        <v>2111</v>
      </c>
      <c r="B819" s="148" t="s">
        <v>760</v>
      </c>
      <c r="C819" s="138"/>
      <c r="D819" s="139"/>
      <c r="E819" s="139"/>
      <c r="F819" s="69">
        <f t="shared" si="27"/>
      </c>
      <c r="G819" s="69">
        <f t="shared" si="28"/>
      </c>
    </row>
    <row r="820" spans="1:7" ht="15">
      <c r="A820" s="136" t="s">
        <v>2112</v>
      </c>
      <c r="B820" s="148" t="s">
        <v>2113</v>
      </c>
      <c r="C820" s="138"/>
      <c r="D820" s="139"/>
      <c r="E820" s="139">
        <v>386</v>
      </c>
      <c r="F820" s="69">
        <f t="shared" si="27"/>
      </c>
      <c r="G820" s="69">
        <f t="shared" si="28"/>
      </c>
    </row>
    <row r="821" spans="1:7" ht="15">
      <c r="A821" s="136" t="s">
        <v>2114</v>
      </c>
      <c r="B821" s="148" t="s">
        <v>2115</v>
      </c>
      <c r="C821" s="138">
        <v>75</v>
      </c>
      <c r="D821" s="139">
        <v>20</v>
      </c>
      <c r="E821" s="139">
        <v>89</v>
      </c>
      <c r="F821" s="69">
        <f t="shared" si="27"/>
        <v>1.187</v>
      </c>
      <c r="G821" s="69">
        <f t="shared" si="28"/>
        <v>4.45</v>
      </c>
    </row>
    <row r="822" spans="1:7" ht="15">
      <c r="A822" s="136" t="s">
        <v>2116</v>
      </c>
      <c r="B822" s="148" t="s">
        <v>2117</v>
      </c>
      <c r="C822" s="138">
        <v>67</v>
      </c>
      <c r="D822" s="139"/>
      <c r="E822" s="139"/>
      <c r="F822" s="69">
        <f t="shared" si="27"/>
        <v>0</v>
      </c>
      <c r="G822" s="69">
        <f t="shared" si="28"/>
      </c>
    </row>
    <row r="823" spans="1:7" ht="15">
      <c r="A823" s="136" t="s">
        <v>2118</v>
      </c>
      <c r="B823" s="148" t="s">
        <v>2119</v>
      </c>
      <c r="C823" s="138">
        <v>25</v>
      </c>
      <c r="D823" s="139"/>
      <c r="E823" s="139"/>
      <c r="F823" s="69">
        <f t="shared" si="27"/>
        <v>0</v>
      </c>
      <c r="G823" s="69">
        <f t="shared" si="28"/>
      </c>
    </row>
    <row r="824" spans="1:7" ht="15">
      <c r="A824" s="136" t="s">
        <v>2120</v>
      </c>
      <c r="B824" s="148" t="s">
        <v>2121</v>
      </c>
      <c r="C824" s="138"/>
      <c r="D824" s="139"/>
      <c r="E824" s="149"/>
      <c r="F824" s="69">
        <f t="shared" si="27"/>
      </c>
      <c r="G824" s="69">
        <f t="shared" si="28"/>
      </c>
    </row>
    <row r="825" spans="1:7" ht="15">
      <c r="A825" s="136" t="s">
        <v>2122</v>
      </c>
      <c r="B825" s="148" t="s">
        <v>2123</v>
      </c>
      <c r="C825" s="138">
        <v>49</v>
      </c>
      <c r="D825" s="139">
        <v>14</v>
      </c>
      <c r="E825" s="139">
        <v>29</v>
      </c>
      <c r="F825" s="69">
        <f t="shared" si="27"/>
        <v>0.592</v>
      </c>
      <c r="G825" s="69">
        <f t="shared" si="28"/>
        <v>2.071</v>
      </c>
    </row>
    <row r="826" spans="1:7" ht="15">
      <c r="A826" s="136" t="s">
        <v>2124</v>
      </c>
      <c r="B826" s="148" t="s">
        <v>2125</v>
      </c>
      <c r="C826" s="138"/>
      <c r="D826" s="139"/>
      <c r="E826" s="139"/>
      <c r="F826" s="69">
        <f t="shared" si="27"/>
      </c>
      <c r="G826" s="69">
        <f t="shared" si="28"/>
      </c>
    </row>
    <row r="827" spans="1:7" ht="15">
      <c r="A827" s="136" t="s">
        <v>2126</v>
      </c>
      <c r="B827" s="148" t="s">
        <v>2127</v>
      </c>
      <c r="C827" s="138"/>
      <c r="D827" s="139"/>
      <c r="E827" s="139"/>
      <c r="F827" s="69">
        <f t="shared" si="27"/>
      </c>
      <c r="G827" s="69">
        <f t="shared" si="28"/>
      </c>
    </row>
    <row r="828" spans="1:7" ht="15">
      <c r="A828" s="136" t="s">
        <v>2128</v>
      </c>
      <c r="B828" s="148" t="s">
        <v>2129</v>
      </c>
      <c r="C828" s="138"/>
      <c r="D828" s="139"/>
      <c r="E828" s="139"/>
      <c r="F828" s="69">
        <f t="shared" si="27"/>
      </c>
      <c r="G828" s="69">
        <f t="shared" si="28"/>
      </c>
    </row>
    <row r="829" spans="1:7" ht="15">
      <c r="A829" s="136" t="s">
        <v>2130</v>
      </c>
      <c r="B829" s="148" t="s">
        <v>2131</v>
      </c>
      <c r="C829" s="138"/>
      <c r="D829" s="139"/>
      <c r="E829" s="139"/>
      <c r="F829" s="69">
        <f t="shared" si="27"/>
      </c>
      <c r="G829" s="69">
        <f t="shared" si="28"/>
      </c>
    </row>
    <row r="830" spans="1:7" ht="15">
      <c r="A830" s="136" t="s">
        <v>2132</v>
      </c>
      <c r="B830" s="148" t="s">
        <v>2133</v>
      </c>
      <c r="C830" s="138"/>
      <c r="D830" s="139"/>
      <c r="E830" s="139"/>
      <c r="F830" s="69">
        <f t="shared" si="27"/>
      </c>
      <c r="G830" s="69">
        <f t="shared" si="28"/>
      </c>
    </row>
    <row r="831" spans="1:7" ht="15">
      <c r="A831" s="136" t="s">
        <v>2134</v>
      </c>
      <c r="B831" s="148" t="s">
        <v>2135</v>
      </c>
      <c r="C831" s="138"/>
      <c r="D831" s="139"/>
      <c r="E831" s="139"/>
      <c r="F831" s="69">
        <f t="shared" si="27"/>
      </c>
      <c r="G831" s="69">
        <f t="shared" si="28"/>
      </c>
    </row>
    <row r="832" spans="1:7" ht="15">
      <c r="A832" s="136" t="s">
        <v>2136</v>
      </c>
      <c r="B832" s="148" t="s">
        <v>2137</v>
      </c>
      <c r="C832" s="138"/>
      <c r="D832" s="139"/>
      <c r="E832" s="139"/>
      <c r="F832" s="69">
        <f t="shared" si="27"/>
      </c>
      <c r="G832" s="69">
        <f t="shared" si="28"/>
      </c>
    </row>
    <row r="833" spans="1:7" ht="15">
      <c r="A833" s="136" t="s">
        <v>2138</v>
      </c>
      <c r="B833" s="148" t="s">
        <v>2139</v>
      </c>
      <c r="C833" s="138"/>
      <c r="D833" s="139"/>
      <c r="E833" s="139"/>
      <c r="F833" s="69">
        <f t="shared" si="27"/>
      </c>
      <c r="G833" s="69">
        <f t="shared" si="28"/>
      </c>
    </row>
    <row r="834" spans="1:7" ht="15">
      <c r="A834" s="136" t="s">
        <v>2140</v>
      </c>
      <c r="B834" s="148" t="s">
        <v>2141</v>
      </c>
      <c r="C834" s="138"/>
      <c r="D834" s="139"/>
      <c r="E834" s="139"/>
      <c r="F834" s="69">
        <f t="shared" si="27"/>
      </c>
      <c r="G834" s="69">
        <f t="shared" si="28"/>
      </c>
    </row>
    <row r="835" spans="1:7" ht="15">
      <c r="A835" s="136" t="s">
        <v>2142</v>
      </c>
      <c r="B835" s="148" t="s">
        <v>2143</v>
      </c>
      <c r="C835" s="138"/>
      <c r="D835" s="139"/>
      <c r="E835" s="139"/>
      <c r="F835" s="69">
        <f t="shared" si="27"/>
      </c>
      <c r="G835" s="69">
        <f t="shared" si="28"/>
      </c>
    </row>
    <row r="836" spans="1:7" ht="15">
      <c r="A836" s="136" t="s">
        <v>2144</v>
      </c>
      <c r="B836" s="148" t="s">
        <v>2145</v>
      </c>
      <c r="C836" s="138"/>
      <c r="D836" s="139"/>
      <c r="E836" s="139"/>
      <c r="F836" s="69">
        <f t="shared" si="27"/>
      </c>
      <c r="G836" s="69">
        <f t="shared" si="28"/>
      </c>
    </row>
    <row r="837" spans="1:7" ht="15">
      <c r="A837" s="136" t="s">
        <v>2146</v>
      </c>
      <c r="B837" s="148" t="s">
        <v>2147</v>
      </c>
      <c r="C837" s="138"/>
      <c r="D837" s="139">
        <v>26</v>
      </c>
      <c r="E837" s="139"/>
      <c r="F837" s="69">
        <f t="shared" si="27"/>
      </c>
      <c r="G837" s="69">
        <f t="shared" si="28"/>
        <v>0</v>
      </c>
    </row>
    <row r="838" spans="1:7" ht="15">
      <c r="A838" s="136" t="s">
        <v>2148</v>
      </c>
      <c r="B838" s="148" t="s">
        <v>756</v>
      </c>
      <c r="C838" s="138"/>
      <c r="D838" s="139"/>
      <c r="E838" s="139"/>
      <c r="F838" s="69">
        <f t="shared" si="27"/>
      </c>
      <c r="G838" s="69">
        <f t="shared" si="28"/>
      </c>
    </row>
    <row r="839" spans="1:7" ht="15">
      <c r="A839" s="136" t="s">
        <v>2149</v>
      </c>
      <c r="B839" s="148" t="s">
        <v>758</v>
      </c>
      <c r="C839" s="138"/>
      <c r="D839" s="139"/>
      <c r="E839" s="139"/>
      <c r="F839" s="69">
        <f t="shared" si="27"/>
      </c>
      <c r="G839" s="69">
        <f t="shared" si="28"/>
      </c>
    </row>
    <row r="840" spans="1:7" ht="15">
      <c r="A840" s="136" t="s">
        <v>2150</v>
      </c>
      <c r="B840" s="148" t="s">
        <v>760</v>
      </c>
      <c r="C840" s="138"/>
      <c r="D840" s="139"/>
      <c r="E840" s="139"/>
      <c r="F840" s="69">
        <f t="shared" si="27"/>
      </c>
      <c r="G840" s="69">
        <f t="shared" si="28"/>
      </c>
    </row>
    <row r="841" spans="1:7" ht="15">
      <c r="A841" s="136" t="s">
        <v>2151</v>
      </c>
      <c r="B841" s="148" t="s">
        <v>2152</v>
      </c>
      <c r="C841" s="138"/>
      <c r="D841" s="139"/>
      <c r="E841" s="139"/>
      <c r="F841" s="69">
        <f t="shared" si="27"/>
      </c>
      <c r="G841" s="69">
        <f t="shared" si="28"/>
      </c>
    </row>
    <row r="842" spans="1:7" ht="15">
      <c r="A842" s="136" t="s">
        <v>2153</v>
      </c>
      <c r="B842" s="148" t="s">
        <v>2154</v>
      </c>
      <c r="C842" s="138"/>
      <c r="D842" s="139"/>
      <c r="E842" s="139"/>
      <c r="F842" s="69">
        <f t="shared" si="27"/>
      </c>
      <c r="G842" s="69">
        <f t="shared" si="28"/>
      </c>
    </row>
    <row r="843" spans="1:7" ht="15">
      <c r="A843" s="136" t="s">
        <v>2155</v>
      </c>
      <c r="B843" s="148" t="s">
        <v>2156</v>
      </c>
      <c r="C843" s="138"/>
      <c r="D843" s="139"/>
      <c r="E843" s="139"/>
      <c r="F843" s="69">
        <f t="shared" si="27"/>
      </c>
      <c r="G843" s="69">
        <f t="shared" si="28"/>
      </c>
    </row>
    <row r="844" spans="1:7" ht="15">
      <c r="A844" s="136" t="s">
        <v>2157</v>
      </c>
      <c r="B844" s="148" t="s">
        <v>2158</v>
      </c>
      <c r="C844" s="138"/>
      <c r="D844" s="139"/>
      <c r="E844" s="139"/>
      <c r="F844" s="69">
        <f t="shared" si="27"/>
      </c>
      <c r="G844" s="69">
        <f t="shared" si="28"/>
      </c>
    </row>
    <row r="845" spans="1:7" ht="15">
      <c r="A845" s="136" t="s">
        <v>2159</v>
      </c>
      <c r="B845" s="148" t="s">
        <v>2160</v>
      </c>
      <c r="C845" s="138"/>
      <c r="D845" s="139"/>
      <c r="E845" s="139"/>
      <c r="F845" s="69">
        <f t="shared" si="27"/>
      </c>
      <c r="G845" s="69">
        <f t="shared" si="28"/>
      </c>
    </row>
    <row r="846" spans="1:7" ht="15">
      <c r="A846" s="136" t="s">
        <v>2161</v>
      </c>
      <c r="B846" s="148" t="s">
        <v>2162</v>
      </c>
      <c r="C846" s="138"/>
      <c r="D846" s="139"/>
      <c r="E846" s="139"/>
      <c r="F846" s="69">
        <f t="shared" si="27"/>
      </c>
      <c r="G846" s="69">
        <f t="shared" si="28"/>
      </c>
    </row>
    <row r="847" spans="1:7" ht="15">
      <c r="A847" s="136" t="s">
        <v>2163</v>
      </c>
      <c r="B847" s="148" t="s">
        <v>756</v>
      </c>
      <c r="C847" s="138"/>
      <c r="D847" s="139"/>
      <c r="E847" s="139"/>
      <c r="F847" s="69">
        <f t="shared" si="27"/>
      </c>
      <c r="G847" s="69">
        <f t="shared" si="28"/>
      </c>
    </row>
    <row r="848" spans="1:7" ht="15">
      <c r="A848" s="136" t="s">
        <v>2164</v>
      </c>
      <c r="B848" s="148" t="s">
        <v>758</v>
      </c>
      <c r="C848" s="138"/>
      <c r="D848" s="139"/>
      <c r="E848" s="139"/>
      <c r="F848" s="69">
        <f t="shared" si="27"/>
      </c>
      <c r="G848" s="69">
        <f t="shared" si="28"/>
      </c>
    </row>
    <row r="849" spans="1:7" ht="15">
      <c r="A849" s="136" t="s">
        <v>2165</v>
      </c>
      <c r="B849" s="148" t="s">
        <v>760</v>
      </c>
      <c r="C849" s="138"/>
      <c r="D849" s="139"/>
      <c r="E849" s="139"/>
      <c r="F849" s="69">
        <f t="shared" si="27"/>
      </c>
      <c r="G849" s="69">
        <f t="shared" si="28"/>
      </c>
    </row>
    <row r="850" spans="1:7" ht="15">
      <c r="A850" s="136" t="s">
        <v>2166</v>
      </c>
      <c r="B850" s="148" t="s">
        <v>2167</v>
      </c>
      <c r="C850" s="138"/>
      <c r="D850" s="139"/>
      <c r="E850" s="139"/>
      <c r="F850" s="69">
        <f t="shared" si="27"/>
      </c>
      <c r="G850" s="69">
        <f t="shared" si="28"/>
      </c>
    </row>
    <row r="851" spans="1:7" ht="15">
      <c r="A851" s="136" t="s">
        <v>2168</v>
      </c>
      <c r="B851" s="148" t="s">
        <v>2169</v>
      </c>
      <c r="C851" s="138"/>
      <c r="D851" s="139"/>
      <c r="E851" s="139"/>
      <c r="F851" s="69">
        <f t="shared" si="27"/>
      </c>
      <c r="G851" s="69">
        <f t="shared" si="28"/>
      </c>
    </row>
    <row r="852" spans="1:7" ht="15">
      <c r="A852" s="136" t="s">
        <v>2170</v>
      </c>
      <c r="B852" s="148" t="s">
        <v>2171</v>
      </c>
      <c r="C852" s="138"/>
      <c r="D852" s="139"/>
      <c r="E852" s="139"/>
      <c r="F852" s="69">
        <f t="shared" si="27"/>
      </c>
      <c r="G852" s="69">
        <f t="shared" si="28"/>
      </c>
    </row>
    <row r="853" spans="1:7" ht="15">
      <c r="A853" s="136" t="s">
        <v>2172</v>
      </c>
      <c r="B853" s="148" t="s">
        <v>2173</v>
      </c>
      <c r="C853" s="138"/>
      <c r="D853" s="139"/>
      <c r="E853" s="139"/>
      <c r="F853" s="69">
        <f t="shared" si="27"/>
      </c>
      <c r="G853" s="69">
        <f t="shared" si="28"/>
      </c>
    </row>
    <row r="854" spans="1:7" ht="15">
      <c r="A854" s="136" t="s">
        <v>2174</v>
      </c>
      <c r="B854" s="148" t="s">
        <v>2175</v>
      </c>
      <c r="C854" s="138"/>
      <c r="D854" s="139"/>
      <c r="E854" s="139"/>
      <c r="F854" s="69">
        <f t="shared" si="27"/>
      </c>
      <c r="G854" s="69">
        <f t="shared" si="28"/>
      </c>
    </row>
    <row r="855" spans="1:7" ht="15">
      <c r="A855" s="136" t="s">
        <v>2176</v>
      </c>
      <c r="B855" s="148" t="s">
        <v>2177</v>
      </c>
      <c r="C855" s="138"/>
      <c r="D855" s="139"/>
      <c r="E855" s="139"/>
      <c r="F855" s="69">
        <f t="shared" si="27"/>
      </c>
      <c r="G855" s="69">
        <f t="shared" si="28"/>
      </c>
    </row>
    <row r="856" spans="1:7" ht="15">
      <c r="A856" s="136" t="s">
        <v>2178</v>
      </c>
      <c r="B856" s="148" t="s">
        <v>756</v>
      </c>
      <c r="C856" s="138"/>
      <c r="D856" s="139"/>
      <c r="E856" s="139"/>
      <c r="F856" s="69">
        <f t="shared" si="27"/>
      </c>
      <c r="G856" s="69">
        <f t="shared" si="28"/>
      </c>
    </row>
    <row r="857" spans="1:7" ht="15">
      <c r="A857" s="136" t="s">
        <v>2179</v>
      </c>
      <c r="B857" s="148" t="s">
        <v>758</v>
      </c>
      <c r="C857" s="138"/>
      <c r="D857" s="139"/>
      <c r="E857" s="139"/>
      <c r="F857" s="69">
        <f t="shared" si="27"/>
      </c>
      <c r="G857" s="69">
        <f t="shared" si="28"/>
      </c>
    </row>
    <row r="858" spans="1:7" ht="15">
      <c r="A858" s="136" t="s">
        <v>2180</v>
      </c>
      <c r="B858" s="148" t="s">
        <v>760</v>
      </c>
      <c r="C858" s="138"/>
      <c r="D858" s="139"/>
      <c r="E858" s="139"/>
      <c r="F858" s="69">
        <f t="shared" si="27"/>
      </c>
      <c r="G858" s="69">
        <f t="shared" si="28"/>
      </c>
    </row>
    <row r="859" spans="1:7" ht="15">
      <c r="A859" s="136" t="s">
        <v>2181</v>
      </c>
      <c r="B859" s="148" t="s">
        <v>2160</v>
      </c>
      <c r="C859" s="138"/>
      <c r="D859" s="139"/>
      <c r="E859" s="139"/>
      <c r="F859" s="69">
        <f t="shared" si="27"/>
      </c>
      <c r="G859" s="69">
        <f t="shared" si="28"/>
      </c>
    </row>
    <row r="860" spans="1:7" ht="15">
      <c r="A860" s="136" t="s">
        <v>2182</v>
      </c>
      <c r="B860" s="148" t="s">
        <v>2183</v>
      </c>
      <c r="C860" s="138"/>
      <c r="D860" s="139"/>
      <c r="E860" s="139"/>
      <c r="F860" s="69">
        <f t="shared" si="27"/>
      </c>
      <c r="G860" s="69">
        <f t="shared" si="28"/>
      </c>
    </row>
    <row r="861" spans="1:7" ht="15">
      <c r="A861" s="136" t="s">
        <v>2184</v>
      </c>
      <c r="B861" s="148" t="s">
        <v>2185</v>
      </c>
      <c r="C861" s="138"/>
      <c r="D861" s="139"/>
      <c r="E861" s="139"/>
      <c r="F861" s="69">
        <f t="shared" si="27"/>
      </c>
      <c r="G861" s="69">
        <f t="shared" si="28"/>
      </c>
    </row>
    <row r="862" spans="1:7" ht="15">
      <c r="A862" s="136" t="s">
        <v>2186</v>
      </c>
      <c r="B862" s="148" t="s">
        <v>2187</v>
      </c>
      <c r="C862" s="138"/>
      <c r="D862" s="139"/>
      <c r="E862" s="139"/>
      <c r="F862" s="69">
        <f t="shared" si="27"/>
      </c>
      <c r="G862" s="69">
        <f t="shared" si="28"/>
      </c>
    </row>
    <row r="863" spans="1:7" ht="15">
      <c r="A863" s="136" t="s">
        <v>2188</v>
      </c>
      <c r="B863" s="148" t="s">
        <v>672</v>
      </c>
      <c r="C863" s="138">
        <v>83</v>
      </c>
      <c r="D863" s="139">
        <v>184</v>
      </c>
      <c r="E863" s="139">
        <v>2</v>
      </c>
      <c r="F863" s="69">
        <f t="shared" si="27"/>
        <v>0.024</v>
      </c>
      <c r="G863" s="69">
        <f t="shared" si="28"/>
        <v>0.011</v>
      </c>
    </row>
    <row r="864" spans="1:7" ht="15">
      <c r="A864" s="136" t="s">
        <v>2189</v>
      </c>
      <c r="B864" s="148" t="s">
        <v>756</v>
      </c>
      <c r="C864" s="138"/>
      <c r="D864" s="139"/>
      <c r="E864" s="139"/>
      <c r="F864" s="69">
        <f t="shared" si="27"/>
      </c>
      <c r="G864" s="69">
        <f t="shared" si="28"/>
      </c>
    </row>
    <row r="865" spans="1:7" ht="15">
      <c r="A865" s="136" t="s">
        <v>2190</v>
      </c>
      <c r="B865" s="148" t="s">
        <v>758</v>
      </c>
      <c r="C865" s="138"/>
      <c r="D865" s="139"/>
      <c r="E865" s="139"/>
      <c r="F865" s="69">
        <f t="shared" si="27"/>
      </c>
      <c r="G865" s="69">
        <f t="shared" si="28"/>
      </c>
    </row>
    <row r="866" spans="1:7" ht="15">
      <c r="A866" s="136" t="s">
        <v>2191</v>
      </c>
      <c r="B866" s="148" t="s">
        <v>760</v>
      </c>
      <c r="C866" s="138"/>
      <c r="D866" s="139"/>
      <c r="E866" s="139"/>
      <c r="F866" s="69">
        <f t="shared" si="27"/>
      </c>
      <c r="G866" s="69">
        <f t="shared" si="28"/>
      </c>
    </row>
    <row r="867" spans="1:7" ht="15">
      <c r="A867" s="136" t="s">
        <v>2192</v>
      </c>
      <c r="B867" s="148" t="s">
        <v>2193</v>
      </c>
      <c r="C867" s="138"/>
      <c r="D867" s="139"/>
      <c r="E867" s="139"/>
      <c r="F867" s="69">
        <f t="shared" si="27"/>
      </c>
      <c r="G867" s="69">
        <f t="shared" si="28"/>
      </c>
    </row>
    <row r="868" spans="1:7" ht="15">
      <c r="A868" s="136" t="s">
        <v>2194</v>
      </c>
      <c r="B868" s="148" t="s">
        <v>2195</v>
      </c>
      <c r="C868" s="138"/>
      <c r="D868" s="139"/>
      <c r="E868" s="139"/>
      <c r="F868" s="69">
        <f t="shared" si="27"/>
      </c>
      <c r="G868" s="69">
        <f t="shared" si="28"/>
      </c>
    </row>
    <row r="869" spans="1:7" ht="15">
      <c r="A869" s="136" t="s">
        <v>2196</v>
      </c>
      <c r="B869" s="148" t="s">
        <v>2197</v>
      </c>
      <c r="C869" s="138"/>
      <c r="D869" s="139"/>
      <c r="E869" s="139"/>
      <c r="F869" s="69">
        <f t="shared" si="27"/>
      </c>
      <c r="G869" s="69">
        <f t="shared" si="28"/>
      </c>
    </row>
    <row r="870" spans="1:7" ht="15">
      <c r="A870" s="136" t="s">
        <v>2198</v>
      </c>
      <c r="B870" s="148" t="s">
        <v>2199</v>
      </c>
      <c r="C870" s="138"/>
      <c r="D870" s="139"/>
      <c r="E870" s="139"/>
      <c r="F870" s="69">
        <f t="shared" si="27"/>
      </c>
      <c r="G870" s="69">
        <f t="shared" si="28"/>
      </c>
    </row>
    <row r="871" spans="1:7" ht="15">
      <c r="A871" s="136" t="s">
        <v>2200</v>
      </c>
      <c r="B871" s="148" t="s">
        <v>2201</v>
      </c>
      <c r="C871" s="138"/>
      <c r="D871" s="139"/>
      <c r="E871" s="139"/>
      <c r="F871" s="69">
        <f t="shared" si="27"/>
      </c>
      <c r="G871" s="69">
        <f t="shared" si="28"/>
      </c>
    </row>
    <row r="872" spans="1:7" ht="15">
      <c r="A872" s="136" t="s">
        <v>2202</v>
      </c>
      <c r="B872" s="148" t="s">
        <v>2203</v>
      </c>
      <c r="C872" s="138"/>
      <c r="D872" s="139"/>
      <c r="E872" s="139"/>
      <c r="F872" s="69">
        <f t="shared" si="27"/>
      </c>
      <c r="G872" s="69">
        <f t="shared" si="28"/>
      </c>
    </row>
    <row r="873" spans="1:7" ht="15">
      <c r="A873" s="136" t="s">
        <v>2204</v>
      </c>
      <c r="B873" s="148" t="s">
        <v>756</v>
      </c>
      <c r="C873" s="138"/>
      <c r="D873" s="139"/>
      <c r="E873" s="139"/>
      <c r="F873" s="69">
        <f t="shared" si="27"/>
      </c>
      <c r="G873" s="69">
        <f t="shared" si="28"/>
      </c>
    </row>
    <row r="874" spans="1:7" ht="15">
      <c r="A874" s="136" t="s">
        <v>2205</v>
      </c>
      <c r="B874" s="148" t="s">
        <v>758</v>
      </c>
      <c r="C874" s="138"/>
      <c r="D874" s="139"/>
      <c r="E874" s="139"/>
      <c r="F874" s="69">
        <f t="shared" si="27"/>
      </c>
      <c r="G874" s="69">
        <f t="shared" si="28"/>
      </c>
    </row>
    <row r="875" spans="1:7" ht="15">
      <c r="A875" s="136" t="s">
        <v>2206</v>
      </c>
      <c r="B875" s="148" t="s">
        <v>760</v>
      </c>
      <c r="C875" s="138"/>
      <c r="D875" s="139"/>
      <c r="E875" s="139"/>
      <c r="F875" s="69">
        <f t="shared" si="27"/>
      </c>
      <c r="G875" s="69">
        <f t="shared" si="28"/>
      </c>
    </row>
    <row r="876" spans="1:7" ht="15">
      <c r="A876" s="136" t="s">
        <v>2207</v>
      </c>
      <c r="B876" s="148" t="s">
        <v>2208</v>
      </c>
      <c r="C876" s="138"/>
      <c r="D876" s="139"/>
      <c r="E876" s="139"/>
      <c r="F876" s="69">
        <f t="shared" si="27"/>
      </c>
      <c r="G876" s="69">
        <f t="shared" si="28"/>
      </c>
    </row>
    <row r="877" spans="1:7" ht="15">
      <c r="A877" s="136" t="s">
        <v>2209</v>
      </c>
      <c r="B877" s="148" t="s">
        <v>2210</v>
      </c>
      <c r="C877" s="138"/>
      <c r="D877" s="139"/>
      <c r="E877" s="139"/>
      <c r="F877" s="69">
        <f t="shared" si="27"/>
      </c>
      <c r="G877" s="69">
        <f t="shared" si="28"/>
      </c>
    </row>
    <row r="878" spans="1:7" ht="15">
      <c r="A878" s="136" t="s">
        <v>2211</v>
      </c>
      <c r="B878" s="148" t="s">
        <v>2212</v>
      </c>
      <c r="C878" s="138"/>
      <c r="D878" s="139"/>
      <c r="E878" s="139"/>
      <c r="F878" s="69">
        <f t="shared" si="27"/>
      </c>
      <c r="G878" s="69">
        <f t="shared" si="28"/>
      </c>
    </row>
    <row r="879" spans="1:7" ht="15">
      <c r="A879" s="136" t="s">
        <v>2213</v>
      </c>
      <c r="B879" s="148" t="s">
        <v>2214</v>
      </c>
      <c r="C879" s="138"/>
      <c r="D879" s="139"/>
      <c r="E879" s="139"/>
      <c r="F879" s="69">
        <f t="shared" si="27"/>
      </c>
      <c r="G879" s="69">
        <f t="shared" si="28"/>
      </c>
    </row>
    <row r="880" spans="1:7" ht="15">
      <c r="A880" s="136" t="s">
        <v>2215</v>
      </c>
      <c r="B880" s="148" t="s">
        <v>2216</v>
      </c>
      <c r="C880" s="138"/>
      <c r="D880" s="139"/>
      <c r="E880" s="139"/>
      <c r="F880" s="69">
        <f t="shared" si="27"/>
      </c>
      <c r="G880" s="69">
        <f t="shared" si="28"/>
      </c>
    </row>
    <row r="881" spans="1:7" ht="15">
      <c r="A881" s="136" t="s">
        <v>2217</v>
      </c>
      <c r="B881" s="148" t="s">
        <v>2218</v>
      </c>
      <c r="C881" s="138"/>
      <c r="D881" s="139"/>
      <c r="E881" s="139"/>
      <c r="F881" s="69">
        <f t="shared" si="27"/>
      </c>
      <c r="G881" s="69">
        <f t="shared" si="28"/>
      </c>
    </row>
    <row r="882" spans="1:7" ht="15">
      <c r="A882" s="136" t="s">
        <v>2219</v>
      </c>
      <c r="B882" s="148" t="s">
        <v>2220</v>
      </c>
      <c r="C882" s="138"/>
      <c r="D882" s="139"/>
      <c r="E882" s="139"/>
      <c r="F882" s="69">
        <f aca="true" t="shared" si="29" ref="F882:F945">_xlfn.IFERROR($E882/C882,"")</f>
      </c>
      <c r="G882" s="69">
        <f aca="true" t="shared" si="30" ref="G882:G945">_xlfn.IFERROR($E882/D882,"")</f>
      </c>
    </row>
    <row r="883" spans="1:7" ht="15">
      <c r="A883" s="136" t="s">
        <v>2221</v>
      </c>
      <c r="B883" s="148" t="s">
        <v>2222</v>
      </c>
      <c r="C883" s="138"/>
      <c r="D883" s="139"/>
      <c r="E883" s="139"/>
      <c r="F883" s="69">
        <f t="shared" si="29"/>
      </c>
      <c r="G883" s="69">
        <f t="shared" si="30"/>
      </c>
    </row>
    <row r="884" spans="1:7" ht="15">
      <c r="A884" s="136" t="s">
        <v>2223</v>
      </c>
      <c r="B884" s="148" t="s">
        <v>2224</v>
      </c>
      <c r="C884" s="138"/>
      <c r="D884" s="139"/>
      <c r="E884" s="139"/>
      <c r="F884" s="69">
        <f t="shared" si="29"/>
      </c>
      <c r="G884" s="69">
        <f t="shared" si="30"/>
      </c>
    </row>
    <row r="885" spans="1:7" ht="15">
      <c r="A885" s="136" t="s">
        <v>2225</v>
      </c>
      <c r="B885" s="148" t="s">
        <v>2226</v>
      </c>
      <c r="C885" s="138"/>
      <c r="D885" s="139"/>
      <c r="E885" s="139"/>
      <c r="F885" s="69">
        <f t="shared" si="29"/>
      </c>
      <c r="G885" s="69">
        <f t="shared" si="30"/>
      </c>
    </row>
    <row r="886" spans="1:7" ht="15">
      <c r="A886" s="136" t="s">
        <v>2227</v>
      </c>
      <c r="B886" s="148" t="s">
        <v>2228</v>
      </c>
      <c r="C886" s="138"/>
      <c r="D886" s="139"/>
      <c r="E886" s="139"/>
      <c r="F886" s="69">
        <f t="shared" si="29"/>
      </c>
      <c r="G886" s="69">
        <f t="shared" si="30"/>
      </c>
    </row>
    <row r="887" spans="1:7" ht="15">
      <c r="A887" s="136" t="s">
        <v>2229</v>
      </c>
      <c r="B887" s="148" t="s">
        <v>2230</v>
      </c>
      <c r="C887" s="138"/>
      <c r="D887" s="139"/>
      <c r="E887" s="139"/>
      <c r="F887" s="69">
        <f t="shared" si="29"/>
      </c>
      <c r="G887" s="69">
        <f t="shared" si="30"/>
      </c>
    </row>
    <row r="888" spans="1:7" ht="15">
      <c r="A888" s="136" t="s">
        <v>2231</v>
      </c>
      <c r="B888" s="148" t="s">
        <v>756</v>
      </c>
      <c r="C888" s="138"/>
      <c r="D888" s="139"/>
      <c r="E888" s="139"/>
      <c r="F888" s="69">
        <f t="shared" si="29"/>
      </c>
      <c r="G888" s="69">
        <f t="shared" si="30"/>
      </c>
    </row>
    <row r="889" spans="1:7" ht="15">
      <c r="A889" s="136" t="s">
        <v>2232</v>
      </c>
      <c r="B889" s="148" t="s">
        <v>758</v>
      </c>
      <c r="C889" s="138"/>
      <c r="D889" s="139"/>
      <c r="E889" s="139"/>
      <c r="F889" s="69">
        <f t="shared" si="29"/>
      </c>
      <c r="G889" s="69">
        <f t="shared" si="30"/>
      </c>
    </row>
    <row r="890" spans="1:7" ht="15">
      <c r="A890" s="136" t="s">
        <v>2233</v>
      </c>
      <c r="B890" s="148" t="s">
        <v>760</v>
      </c>
      <c r="C890" s="138"/>
      <c r="D890" s="139"/>
      <c r="E890" s="139"/>
      <c r="F890" s="69">
        <f t="shared" si="29"/>
      </c>
      <c r="G890" s="69">
        <f t="shared" si="30"/>
      </c>
    </row>
    <row r="891" spans="1:7" ht="15">
      <c r="A891" s="136" t="s">
        <v>2234</v>
      </c>
      <c r="B891" s="148" t="s">
        <v>2235</v>
      </c>
      <c r="C891" s="138"/>
      <c r="D891" s="139"/>
      <c r="E891" s="139"/>
      <c r="F891" s="69">
        <f t="shared" si="29"/>
      </c>
      <c r="G891" s="69">
        <f t="shared" si="30"/>
      </c>
    </row>
    <row r="892" spans="1:7" ht="15">
      <c r="A892" s="136" t="s">
        <v>2236</v>
      </c>
      <c r="B892" s="148" t="s">
        <v>756</v>
      </c>
      <c r="C892" s="138"/>
      <c r="D892" s="139"/>
      <c r="E892" s="139"/>
      <c r="F892" s="69">
        <f t="shared" si="29"/>
      </c>
      <c r="G892" s="69">
        <f t="shared" si="30"/>
      </c>
    </row>
    <row r="893" spans="1:7" ht="15">
      <c r="A893" s="136" t="s">
        <v>2237</v>
      </c>
      <c r="B893" s="148" t="s">
        <v>758</v>
      </c>
      <c r="C893" s="138"/>
      <c r="D893" s="139"/>
      <c r="E893" s="139"/>
      <c r="F893" s="69">
        <f t="shared" si="29"/>
      </c>
      <c r="G893" s="69">
        <f t="shared" si="30"/>
      </c>
    </row>
    <row r="894" spans="1:7" ht="15">
      <c r="A894" s="136" t="s">
        <v>2238</v>
      </c>
      <c r="B894" s="148" t="s">
        <v>760</v>
      </c>
      <c r="C894" s="138"/>
      <c r="D894" s="139"/>
      <c r="E894" s="139"/>
      <c r="F894" s="69">
        <f t="shared" si="29"/>
      </c>
      <c r="G894" s="69">
        <f t="shared" si="30"/>
      </c>
    </row>
    <row r="895" spans="1:7" ht="15">
      <c r="A895" s="136" t="s">
        <v>2239</v>
      </c>
      <c r="B895" s="148" t="s">
        <v>2240</v>
      </c>
      <c r="C895" s="138"/>
      <c r="D895" s="139"/>
      <c r="E895" s="139"/>
      <c r="F895" s="69">
        <f t="shared" si="29"/>
      </c>
      <c r="G895" s="69">
        <f t="shared" si="30"/>
      </c>
    </row>
    <row r="896" spans="1:7" ht="15">
      <c r="A896" s="136" t="s">
        <v>2241</v>
      </c>
      <c r="B896" s="148" t="s">
        <v>2242</v>
      </c>
      <c r="C896" s="138"/>
      <c r="D896" s="139"/>
      <c r="E896" s="139"/>
      <c r="F896" s="69">
        <f t="shared" si="29"/>
      </c>
      <c r="G896" s="69">
        <f t="shared" si="30"/>
      </c>
    </row>
    <row r="897" spans="1:7" ht="15">
      <c r="A897" s="136" t="s">
        <v>2243</v>
      </c>
      <c r="B897" s="148" t="s">
        <v>2244</v>
      </c>
      <c r="C897" s="138"/>
      <c r="D897" s="139"/>
      <c r="E897" s="139"/>
      <c r="F897" s="69">
        <f t="shared" si="29"/>
      </c>
      <c r="G897" s="69">
        <f t="shared" si="30"/>
      </c>
    </row>
    <row r="898" spans="1:7" ht="15">
      <c r="A898" s="136" t="s">
        <v>2245</v>
      </c>
      <c r="B898" s="148" t="s">
        <v>2246</v>
      </c>
      <c r="C898" s="138"/>
      <c r="D898" s="139"/>
      <c r="E898" s="139"/>
      <c r="F898" s="69">
        <f t="shared" si="29"/>
      </c>
      <c r="G898" s="69">
        <f t="shared" si="30"/>
      </c>
    </row>
    <row r="899" spans="1:7" ht="15">
      <c r="A899" s="136" t="s">
        <v>2247</v>
      </c>
      <c r="B899" s="148" t="s">
        <v>2248</v>
      </c>
      <c r="C899" s="138"/>
      <c r="D899" s="139">
        <v>20</v>
      </c>
      <c r="E899" s="139"/>
      <c r="F899" s="69">
        <f t="shared" si="29"/>
      </c>
      <c r="G899" s="69">
        <f t="shared" si="30"/>
        <v>0</v>
      </c>
    </row>
    <row r="900" spans="1:7" ht="15">
      <c r="A900" s="136" t="s">
        <v>2249</v>
      </c>
      <c r="B900" s="148" t="s">
        <v>774</v>
      </c>
      <c r="C900" s="138"/>
      <c r="D900" s="139"/>
      <c r="E900" s="139"/>
      <c r="F900" s="69">
        <f t="shared" si="29"/>
      </c>
      <c r="G900" s="69">
        <f t="shared" si="30"/>
      </c>
    </row>
    <row r="901" spans="1:7" ht="15">
      <c r="A901" s="136" t="s">
        <v>2250</v>
      </c>
      <c r="B901" s="148" t="s">
        <v>2251</v>
      </c>
      <c r="C901" s="138"/>
      <c r="D901" s="139"/>
      <c r="E901" s="139"/>
      <c r="F901" s="69">
        <f t="shared" si="29"/>
      </c>
      <c r="G901" s="69">
        <f t="shared" si="30"/>
      </c>
    </row>
    <row r="902" spans="1:7" ht="15">
      <c r="A902" s="136" t="s">
        <v>2252</v>
      </c>
      <c r="B902" s="148" t="s">
        <v>756</v>
      </c>
      <c r="C902" s="138"/>
      <c r="D902" s="139"/>
      <c r="E902" s="139"/>
      <c r="F902" s="69">
        <f t="shared" si="29"/>
      </c>
      <c r="G902" s="69">
        <f t="shared" si="30"/>
      </c>
    </row>
    <row r="903" spans="1:7" ht="15">
      <c r="A903" s="136" t="s">
        <v>2253</v>
      </c>
      <c r="B903" s="148" t="s">
        <v>758</v>
      </c>
      <c r="C903" s="138"/>
      <c r="D903" s="139"/>
      <c r="E903" s="139"/>
      <c r="F903" s="69">
        <f t="shared" si="29"/>
      </c>
      <c r="G903" s="69">
        <f t="shared" si="30"/>
      </c>
    </row>
    <row r="904" spans="1:7" ht="15">
      <c r="A904" s="136" t="s">
        <v>2254</v>
      </c>
      <c r="B904" s="148" t="s">
        <v>760</v>
      </c>
      <c r="C904" s="138"/>
      <c r="D904" s="139"/>
      <c r="E904" s="139"/>
      <c r="F904" s="69">
        <f t="shared" si="29"/>
      </c>
      <c r="G904" s="69">
        <f t="shared" si="30"/>
      </c>
    </row>
    <row r="905" spans="1:7" ht="15">
      <c r="A905" s="136" t="s">
        <v>2255</v>
      </c>
      <c r="B905" s="148" t="s">
        <v>2256</v>
      </c>
      <c r="C905" s="138"/>
      <c r="D905" s="139"/>
      <c r="E905" s="139"/>
      <c r="F905" s="69">
        <f t="shared" si="29"/>
      </c>
      <c r="G905" s="69">
        <f t="shared" si="30"/>
      </c>
    </row>
    <row r="906" spans="1:7" ht="15">
      <c r="A906" s="136" t="s">
        <v>2257</v>
      </c>
      <c r="B906" s="148" t="s">
        <v>2258</v>
      </c>
      <c r="C906" s="138"/>
      <c r="D906" s="139"/>
      <c r="E906" s="139"/>
      <c r="F906" s="69">
        <f t="shared" si="29"/>
      </c>
      <c r="G906" s="69">
        <f t="shared" si="30"/>
      </c>
    </row>
    <row r="907" spans="1:7" ht="15">
      <c r="A907" s="136" t="s">
        <v>2259</v>
      </c>
      <c r="B907" s="148" t="s">
        <v>2260</v>
      </c>
      <c r="C907" s="138">
        <v>3500</v>
      </c>
      <c r="D907" s="139">
        <v>3595</v>
      </c>
      <c r="E907" s="139">
        <v>15</v>
      </c>
      <c r="F907" s="69">
        <f t="shared" si="29"/>
        <v>0.004</v>
      </c>
      <c r="G907" s="69">
        <f t="shared" si="30"/>
        <v>0.004</v>
      </c>
    </row>
    <row r="908" spans="1:7" ht="15">
      <c r="A908" s="136" t="s">
        <v>2261</v>
      </c>
      <c r="B908" s="148" t="s">
        <v>756</v>
      </c>
      <c r="C908" s="138">
        <v>402</v>
      </c>
      <c r="D908" s="139">
        <v>412</v>
      </c>
      <c r="E908" s="139">
        <v>382</v>
      </c>
      <c r="F908" s="69">
        <f t="shared" si="29"/>
        <v>0.95</v>
      </c>
      <c r="G908" s="69">
        <f t="shared" si="30"/>
        <v>0.927</v>
      </c>
    </row>
    <row r="909" spans="1:7" ht="15">
      <c r="A909" s="136" t="s">
        <v>2262</v>
      </c>
      <c r="B909" s="148" t="s">
        <v>758</v>
      </c>
      <c r="C909" s="138">
        <v>23</v>
      </c>
      <c r="D909" s="139">
        <v>22</v>
      </c>
      <c r="E909" s="139">
        <v>73</v>
      </c>
      <c r="F909" s="69">
        <f t="shared" si="29"/>
        <v>3.174</v>
      </c>
      <c r="G909" s="69">
        <f t="shared" si="30"/>
        <v>3.318</v>
      </c>
    </row>
    <row r="910" spans="1:7" ht="15">
      <c r="A910" s="136" t="s">
        <v>2263</v>
      </c>
      <c r="B910" s="148" t="s">
        <v>760</v>
      </c>
      <c r="C910" s="138"/>
      <c r="D910" s="139"/>
      <c r="E910" s="139"/>
      <c r="F910" s="69">
        <f t="shared" si="29"/>
      </c>
      <c r="G910" s="69">
        <f t="shared" si="30"/>
      </c>
    </row>
    <row r="911" spans="1:7" ht="15">
      <c r="A911" s="136" t="s">
        <v>2264</v>
      </c>
      <c r="B911" s="148" t="s">
        <v>2265</v>
      </c>
      <c r="C911" s="138"/>
      <c r="D911" s="139"/>
      <c r="E911" s="139"/>
      <c r="F911" s="69">
        <f t="shared" si="29"/>
      </c>
      <c r="G911" s="69">
        <f t="shared" si="30"/>
      </c>
    </row>
    <row r="912" spans="1:7" ht="15">
      <c r="A912" s="136" t="s">
        <v>2266</v>
      </c>
      <c r="B912" s="148" t="s">
        <v>2267</v>
      </c>
      <c r="C912" s="138"/>
      <c r="D912" s="139"/>
      <c r="E912" s="139"/>
      <c r="F912" s="69">
        <f t="shared" si="29"/>
      </c>
      <c r="G912" s="69">
        <f t="shared" si="30"/>
      </c>
    </row>
    <row r="913" spans="1:7" ht="15">
      <c r="A913" s="136" t="s">
        <v>2268</v>
      </c>
      <c r="B913" s="148" t="s">
        <v>2269</v>
      </c>
      <c r="C913" s="138"/>
      <c r="D913" s="139"/>
      <c r="E913" s="139"/>
      <c r="F913" s="69">
        <f t="shared" si="29"/>
      </c>
      <c r="G913" s="69">
        <f t="shared" si="30"/>
      </c>
    </row>
    <row r="914" spans="1:7" ht="15">
      <c r="A914" s="136" t="s">
        <v>2270</v>
      </c>
      <c r="B914" s="148" t="s">
        <v>2271</v>
      </c>
      <c r="C914" s="138"/>
      <c r="D914" s="139">
        <v>8</v>
      </c>
      <c r="E914" s="139"/>
      <c r="F914" s="69">
        <f t="shared" si="29"/>
      </c>
      <c r="G914" s="69">
        <f t="shared" si="30"/>
        <v>0</v>
      </c>
    </row>
    <row r="915" spans="1:7" ht="15">
      <c r="A915" s="136" t="s">
        <v>2272</v>
      </c>
      <c r="B915" s="148" t="s">
        <v>2273</v>
      </c>
      <c r="C915" s="138"/>
      <c r="D915" s="139"/>
      <c r="E915" s="139"/>
      <c r="F915" s="69">
        <f t="shared" si="29"/>
      </c>
      <c r="G915" s="69">
        <f t="shared" si="30"/>
      </c>
    </row>
    <row r="916" spans="1:7" ht="15">
      <c r="A916" s="136" t="s">
        <v>2274</v>
      </c>
      <c r="B916" s="148" t="s">
        <v>2275</v>
      </c>
      <c r="C916" s="138"/>
      <c r="D916" s="139"/>
      <c r="E916" s="139"/>
      <c r="F916" s="69">
        <f t="shared" si="29"/>
      </c>
      <c r="G916" s="69">
        <f t="shared" si="30"/>
      </c>
    </row>
    <row r="917" spans="1:7" ht="15">
      <c r="A917" s="136" t="s">
        <v>2276</v>
      </c>
      <c r="B917" s="148" t="s">
        <v>2277</v>
      </c>
      <c r="C917" s="138"/>
      <c r="D917" s="139"/>
      <c r="E917" s="139"/>
      <c r="F917" s="69">
        <f t="shared" si="29"/>
      </c>
      <c r="G917" s="69">
        <f t="shared" si="30"/>
      </c>
    </row>
    <row r="918" spans="1:7" ht="15">
      <c r="A918" s="136" t="s">
        <v>2278</v>
      </c>
      <c r="B918" s="148" t="s">
        <v>2279</v>
      </c>
      <c r="C918" s="138"/>
      <c r="D918" s="139"/>
      <c r="E918" s="139"/>
      <c r="F918" s="69">
        <f t="shared" si="29"/>
      </c>
      <c r="G918" s="69">
        <f t="shared" si="30"/>
      </c>
    </row>
    <row r="919" spans="1:7" ht="15">
      <c r="A919" s="136" t="s">
        <v>2280</v>
      </c>
      <c r="B919" s="148" t="s">
        <v>686</v>
      </c>
      <c r="C919" s="138"/>
      <c r="D919" s="139"/>
      <c r="E919" s="139"/>
      <c r="F919" s="69">
        <f t="shared" si="29"/>
      </c>
      <c r="G919" s="69">
        <f t="shared" si="30"/>
      </c>
    </row>
    <row r="920" spans="1:7" ht="15">
      <c r="A920" s="136" t="s">
        <v>2281</v>
      </c>
      <c r="B920" s="148" t="s">
        <v>756</v>
      </c>
      <c r="C920" s="138"/>
      <c r="D920" s="139"/>
      <c r="E920" s="139"/>
      <c r="F920" s="69">
        <f t="shared" si="29"/>
      </c>
      <c r="G920" s="69">
        <f t="shared" si="30"/>
      </c>
    </row>
    <row r="921" spans="1:7" ht="15">
      <c r="A921" s="136" t="s">
        <v>2282</v>
      </c>
      <c r="B921" s="148" t="s">
        <v>758</v>
      </c>
      <c r="C921" s="138"/>
      <c r="D921" s="139"/>
      <c r="E921" s="139"/>
      <c r="F921" s="69">
        <f t="shared" si="29"/>
      </c>
      <c r="G921" s="69">
        <f t="shared" si="30"/>
      </c>
    </row>
    <row r="922" spans="1:7" ht="15">
      <c r="A922" s="136" t="s">
        <v>2283</v>
      </c>
      <c r="B922" s="148" t="s">
        <v>760</v>
      </c>
      <c r="C922" s="138"/>
      <c r="D922" s="139"/>
      <c r="E922" s="139"/>
      <c r="F922" s="69">
        <f t="shared" si="29"/>
      </c>
      <c r="G922" s="69">
        <f t="shared" si="30"/>
      </c>
    </row>
    <row r="923" spans="1:7" ht="15">
      <c r="A923" s="136" t="s">
        <v>2284</v>
      </c>
      <c r="B923" s="148" t="s">
        <v>2285</v>
      </c>
      <c r="C923" s="138"/>
      <c r="D923" s="139"/>
      <c r="E923" s="139"/>
      <c r="F923" s="69">
        <f t="shared" si="29"/>
      </c>
      <c r="G923" s="69">
        <f t="shared" si="30"/>
      </c>
    </row>
    <row r="924" spans="1:7" ht="15">
      <c r="A924" s="136" t="s">
        <v>2286</v>
      </c>
      <c r="B924" s="150" t="s">
        <v>2287</v>
      </c>
      <c r="C924" s="138"/>
      <c r="D924" s="139"/>
      <c r="E924" s="139"/>
      <c r="F924" s="69">
        <f t="shared" si="29"/>
      </c>
      <c r="G924" s="69">
        <f t="shared" si="30"/>
      </c>
    </row>
    <row r="925" spans="1:7" ht="15">
      <c r="A925" s="136" t="s">
        <v>2288</v>
      </c>
      <c r="B925" s="148" t="s">
        <v>2289</v>
      </c>
      <c r="C925" s="138"/>
      <c r="D925" s="139"/>
      <c r="E925" s="139"/>
      <c r="F925" s="69">
        <f t="shared" si="29"/>
      </c>
      <c r="G925" s="69">
        <f t="shared" si="30"/>
      </c>
    </row>
    <row r="926" spans="1:7" ht="15">
      <c r="A926" s="136" t="s">
        <v>2290</v>
      </c>
      <c r="B926" s="148" t="s">
        <v>2291</v>
      </c>
      <c r="C926" s="138"/>
      <c r="D926" s="139"/>
      <c r="E926" s="139"/>
      <c r="F926" s="69">
        <f t="shared" si="29"/>
      </c>
      <c r="G926" s="69">
        <f t="shared" si="30"/>
      </c>
    </row>
    <row r="927" spans="1:7" ht="15">
      <c r="A927" s="136" t="s">
        <v>2292</v>
      </c>
      <c r="B927" s="148" t="s">
        <v>774</v>
      </c>
      <c r="C927" s="138">
        <v>437</v>
      </c>
      <c r="D927" s="139">
        <v>221</v>
      </c>
      <c r="E927" s="139">
        <v>322</v>
      </c>
      <c r="F927" s="69">
        <f t="shared" si="29"/>
        <v>0.737</v>
      </c>
      <c r="G927" s="69">
        <f t="shared" si="30"/>
        <v>1.457</v>
      </c>
    </row>
    <row r="928" spans="1:7" ht="15">
      <c r="A928" s="136" t="s">
        <v>2293</v>
      </c>
      <c r="B928" s="148" t="s">
        <v>2294</v>
      </c>
      <c r="C928" s="138"/>
      <c r="D928" s="139">
        <v>512</v>
      </c>
      <c r="E928" s="139"/>
      <c r="F928" s="69">
        <f t="shared" si="29"/>
      </c>
      <c r="G928" s="69">
        <f t="shared" si="30"/>
        <v>0</v>
      </c>
    </row>
    <row r="929" spans="1:7" ht="15">
      <c r="A929" s="136" t="s">
        <v>2295</v>
      </c>
      <c r="B929" s="148" t="s">
        <v>756</v>
      </c>
      <c r="C929" s="138"/>
      <c r="D929" s="139"/>
      <c r="E929" s="139"/>
      <c r="F929" s="69">
        <f t="shared" si="29"/>
      </c>
      <c r="G929" s="69">
        <f t="shared" si="30"/>
      </c>
    </row>
    <row r="930" spans="1:7" ht="15">
      <c r="A930" s="136" t="s">
        <v>2296</v>
      </c>
      <c r="B930" s="148" t="s">
        <v>758</v>
      </c>
      <c r="C930" s="138"/>
      <c r="D930" s="139"/>
      <c r="E930" s="139"/>
      <c r="F930" s="69">
        <f t="shared" si="29"/>
      </c>
      <c r="G930" s="69">
        <f t="shared" si="30"/>
      </c>
    </row>
    <row r="931" spans="1:7" ht="15">
      <c r="A931" s="136" t="s">
        <v>2297</v>
      </c>
      <c r="B931" s="148" t="s">
        <v>760</v>
      </c>
      <c r="C931" s="138"/>
      <c r="D931" s="139"/>
      <c r="E931" s="139"/>
      <c r="F931" s="69">
        <f t="shared" si="29"/>
      </c>
      <c r="G931" s="69">
        <f t="shared" si="30"/>
      </c>
    </row>
    <row r="932" spans="1:7" ht="15">
      <c r="A932" s="136" t="s">
        <v>2298</v>
      </c>
      <c r="B932" s="148" t="s">
        <v>2299</v>
      </c>
      <c r="C932" s="138"/>
      <c r="D932" s="139"/>
      <c r="E932" s="139"/>
      <c r="F932" s="69">
        <f t="shared" si="29"/>
      </c>
      <c r="G932" s="69">
        <f t="shared" si="30"/>
      </c>
    </row>
    <row r="933" spans="1:7" ht="15">
      <c r="A933" s="136" t="s">
        <v>2300</v>
      </c>
      <c r="B933" s="148" t="s">
        <v>2301</v>
      </c>
      <c r="C933" s="138"/>
      <c r="D933" s="139"/>
      <c r="E933" s="139"/>
      <c r="F933" s="69">
        <f t="shared" si="29"/>
      </c>
      <c r="G933" s="69">
        <f t="shared" si="30"/>
      </c>
    </row>
    <row r="934" spans="1:7" ht="15">
      <c r="A934" s="136" t="s">
        <v>2302</v>
      </c>
      <c r="B934" s="148" t="s">
        <v>2303</v>
      </c>
      <c r="C934" s="138"/>
      <c r="D934" s="139"/>
      <c r="E934" s="139"/>
      <c r="F934" s="69">
        <f t="shared" si="29"/>
      </c>
      <c r="G934" s="69">
        <f t="shared" si="30"/>
      </c>
    </row>
    <row r="935" spans="1:7" ht="15">
      <c r="A935" s="136" t="s">
        <v>2304</v>
      </c>
      <c r="B935" s="148" t="s">
        <v>692</v>
      </c>
      <c r="C935" s="138">
        <v>596</v>
      </c>
      <c r="D935" s="139">
        <v>27</v>
      </c>
      <c r="E935" s="139">
        <v>20</v>
      </c>
      <c r="F935" s="69">
        <f t="shared" si="29"/>
        <v>0.034</v>
      </c>
      <c r="G935" s="69">
        <f t="shared" si="30"/>
        <v>0.741</v>
      </c>
    </row>
    <row r="936" spans="1:7" ht="15">
      <c r="A936" s="136" t="s">
        <v>2305</v>
      </c>
      <c r="B936" s="148" t="s">
        <v>756</v>
      </c>
      <c r="C936" s="138"/>
      <c r="D936" s="139"/>
      <c r="E936" s="139"/>
      <c r="F936" s="69">
        <f t="shared" si="29"/>
      </c>
      <c r="G936" s="69">
        <f t="shared" si="30"/>
      </c>
    </row>
    <row r="937" spans="1:7" ht="15">
      <c r="A937" s="136" t="s">
        <v>2306</v>
      </c>
      <c r="B937" s="148" t="s">
        <v>758</v>
      </c>
      <c r="C937" s="138"/>
      <c r="D937" s="139"/>
      <c r="E937" s="139"/>
      <c r="F937" s="69">
        <f t="shared" si="29"/>
      </c>
      <c r="G937" s="69">
        <f t="shared" si="30"/>
      </c>
    </row>
    <row r="938" spans="1:7" ht="15">
      <c r="A938" s="136" t="s">
        <v>2307</v>
      </c>
      <c r="B938" s="148" t="s">
        <v>760</v>
      </c>
      <c r="C938" s="138"/>
      <c r="D938" s="139"/>
      <c r="E938" s="139"/>
      <c r="F938" s="69">
        <f t="shared" si="29"/>
      </c>
      <c r="G938" s="69">
        <f t="shared" si="30"/>
      </c>
    </row>
    <row r="939" spans="1:7" ht="15">
      <c r="A939" s="136" t="s">
        <v>2308</v>
      </c>
      <c r="B939" s="148" t="s">
        <v>2309</v>
      </c>
      <c r="C939" s="138"/>
      <c r="D939" s="139"/>
      <c r="E939" s="139"/>
      <c r="F939" s="69">
        <f t="shared" si="29"/>
      </c>
      <c r="G939" s="69">
        <f t="shared" si="30"/>
      </c>
    </row>
    <row r="940" spans="1:7" ht="15">
      <c r="A940" s="136" t="s">
        <v>2310</v>
      </c>
      <c r="B940" s="148" t="s">
        <v>774</v>
      </c>
      <c r="C940" s="138"/>
      <c r="D940" s="139"/>
      <c r="E940" s="139"/>
      <c r="F940" s="69">
        <f t="shared" si="29"/>
      </c>
      <c r="G940" s="69">
        <f t="shared" si="30"/>
      </c>
    </row>
    <row r="941" spans="1:7" ht="15">
      <c r="A941" s="136" t="s">
        <v>2311</v>
      </c>
      <c r="B941" s="148" t="s">
        <v>2312</v>
      </c>
      <c r="C941" s="138"/>
      <c r="D941" s="139"/>
      <c r="E941" s="139"/>
      <c r="F941" s="69">
        <f t="shared" si="29"/>
      </c>
      <c r="G941" s="69">
        <f t="shared" si="30"/>
      </c>
    </row>
    <row r="942" spans="1:7" ht="15">
      <c r="A942" s="136" t="s">
        <v>2313</v>
      </c>
      <c r="B942" s="148" t="s">
        <v>2314</v>
      </c>
      <c r="C942" s="138"/>
      <c r="D942" s="139"/>
      <c r="E942" s="139"/>
      <c r="F942" s="69">
        <f t="shared" si="29"/>
      </c>
      <c r="G942" s="69">
        <f t="shared" si="30"/>
      </c>
    </row>
    <row r="943" spans="1:7" ht="15">
      <c r="A943" s="136" t="s">
        <v>2315</v>
      </c>
      <c r="B943" s="148" t="s">
        <v>2316</v>
      </c>
      <c r="C943" s="138"/>
      <c r="D943" s="139"/>
      <c r="E943" s="139"/>
      <c r="F943" s="69">
        <f t="shared" si="29"/>
      </c>
      <c r="G943" s="69">
        <f t="shared" si="30"/>
      </c>
    </row>
    <row r="944" spans="1:7" ht="15">
      <c r="A944" s="136" t="s">
        <v>2317</v>
      </c>
      <c r="B944" s="148" t="s">
        <v>2318</v>
      </c>
      <c r="C944" s="138"/>
      <c r="D944" s="139"/>
      <c r="E944" s="139"/>
      <c r="F944" s="69">
        <f t="shared" si="29"/>
      </c>
      <c r="G944" s="69">
        <f t="shared" si="30"/>
      </c>
    </row>
    <row r="945" spans="1:7" ht="15">
      <c r="A945" s="136" t="s">
        <v>2319</v>
      </c>
      <c r="B945" s="148" t="s">
        <v>2320</v>
      </c>
      <c r="C945" s="138"/>
      <c r="D945" s="139"/>
      <c r="E945" s="139"/>
      <c r="F945" s="69">
        <f t="shared" si="29"/>
      </c>
      <c r="G945" s="69">
        <f t="shared" si="30"/>
      </c>
    </row>
    <row r="946" spans="1:7" ht="15">
      <c r="A946" s="136" t="s">
        <v>2321</v>
      </c>
      <c r="B946" s="148" t="s">
        <v>2322</v>
      </c>
      <c r="C946" s="138"/>
      <c r="D946" s="139"/>
      <c r="E946" s="139"/>
      <c r="F946" s="69">
        <f aca="true" t="shared" si="31" ref="F946:F1009">_xlfn.IFERROR($E946/C946,"")</f>
      </c>
      <c r="G946" s="69">
        <f aca="true" t="shared" si="32" ref="G946:G1009">_xlfn.IFERROR($E946/D946,"")</f>
      </c>
    </row>
    <row r="947" spans="1:7" ht="15">
      <c r="A947" s="136" t="s">
        <v>2323</v>
      </c>
      <c r="B947" s="148" t="s">
        <v>2324</v>
      </c>
      <c r="C947" s="138"/>
      <c r="D947" s="139"/>
      <c r="E947" s="139"/>
      <c r="F947" s="69">
        <f t="shared" si="31"/>
      </c>
      <c r="G947" s="69">
        <f t="shared" si="32"/>
      </c>
    </row>
    <row r="948" spans="1:7" ht="15">
      <c r="A948" s="136" t="s">
        <v>2325</v>
      </c>
      <c r="B948" s="148" t="s">
        <v>2326</v>
      </c>
      <c r="C948" s="138"/>
      <c r="D948" s="139"/>
      <c r="E948" s="139"/>
      <c r="F948" s="69">
        <f t="shared" si="31"/>
      </c>
      <c r="G948" s="69">
        <f t="shared" si="32"/>
      </c>
    </row>
    <row r="949" spans="1:7" ht="15">
      <c r="A949" s="136" t="s">
        <v>2327</v>
      </c>
      <c r="B949" s="148" t="s">
        <v>2328</v>
      </c>
      <c r="C949" s="138"/>
      <c r="D949" s="139"/>
      <c r="E949" s="139"/>
      <c r="F949" s="69">
        <f t="shared" si="31"/>
      </c>
      <c r="G949" s="69">
        <f t="shared" si="32"/>
      </c>
    </row>
    <row r="950" spans="1:7" ht="15">
      <c r="A950" s="136" t="s">
        <v>2329</v>
      </c>
      <c r="B950" s="148" t="s">
        <v>2330</v>
      </c>
      <c r="C950" s="138"/>
      <c r="D950" s="139"/>
      <c r="E950" s="139"/>
      <c r="F950" s="69">
        <f t="shared" si="31"/>
      </c>
      <c r="G950" s="69">
        <f t="shared" si="32"/>
      </c>
    </row>
    <row r="951" spans="1:7" ht="15">
      <c r="A951" s="136" t="s">
        <v>2331</v>
      </c>
      <c r="B951" s="148" t="s">
        <v>2332</v>
      </c>
      <c r="C951" s="138"/>
      <c r="D951" s="139"/>
      <c r="E951" s="139"/>
      <c r="F951" s="69">
        <f t="shared" si="31"/>
      </c>
      <c r="G951" s="69">
        <f t="shared" si="32"/>
      </c>
    </row>
    <row r="952" spans="1:7" ht="15">
      <c r="A952" s="136" t="s">
        <v>2333</v>
      </c>
      <c r="B952" s="148" t="s">
        <v>2334</v>
      </c>
      <c r="C952" s="138"/>
      <c r="D952" s="139"/>
      <c r="E952" s="139"/>
      <c r="F952" s="69">
        <f t="shared" si="31"/>
      </c>
      <c r="G952" s="69">
        <f t="shared" si="32"/>
      </c>
    </row>
    <row r="953" spans="1:7" ht="15">
      <c r="A953" s="136" t="s">
        <v>2335</v>
      </c>
      <c r="B953" s="148" t="s">
        <v>2336</v>
      </c>
      <c r="C953" s="138"/>
      <c r="D953" s="139"/>
      <c r="E953" s="139"/>
      <c r="F953" s="69">
        <f t="shared" si="31"/>
      </c>
      <c r="G953" s="69">
        <f t="shared" si="32"/>
      </c>
    </row>
    <row r="954" spans="1:7" ht="15">
      <c r="A954" s="136" t="s">
        <v>2337</v>
      </c>
      <c r="B954" s="148" t="s">
        <v>2338</v>
      </c>
      <c r="C954" s="138"/>
      <c r="D954" s="139"/>
      <c r="E954" s="139"/>
      <c r="F954" s="69">
        <f t="shared" si="31"/>
      </c>
      <c r="G954" s="69">
        <f t="shared" si="32"/>
      </c>
    </row>
    <row r="955" spans="1:7" ht="15">
      <c r="A955" s="136" t="s">
        <v>2339</v>
      </c>
      <c r="B955" s="148" t="s">
        <v>2340</v>
      </c>
      <c r="C955" s="138"/>
      <c r="D955" s="139"/>
      <c r="E955" s="139"/>
      <c r="F955" s="69">
        <f t="shared" si="31"/>
      </c>
      <c r="G955" s="69">
        <f t="shared" si="32"/>
      </c>
    </row>
    <row r="956" spans="1:7" ht="15">
      <c r="A956" s="136" t="s">
        <v>2341</v>
      </c>
      <c r="B956" s="148" t="s">
        <v>2342</v>
      </c>
      <c r="C956" s="138"/>
      <c r="D956" s="139"/>
      <c r="E956" s="139"/>
      <c r="F956" s="69">
        <f t="shared" si="31"/>
      </c>
      <c r="G956" s="69">
        <f t="shared" si="32"/>
      </c>
    </row>
    <row r="957" spans="1:7" ht="15">
      <c r="A957" s="136" t="s">
        <v>2343</v>
      </c>
      <c r="B957" s="148" t="s">
        <v>2344</v>
      </c>
      <c r="C957" s="138"/>
      <c r="D957" s="139"/>
      <c r="E957" s="139"/>
      <c r="F957" s="69">
        <f t="shared" si="31"/>
      </c>
      <c r="G957" s="69">
        <f t="shared" si="32"/>
      </c>
    </row>
    <row r="958" spans="1:7" ht="15">
      <c r="A958" s="136" t="s">
        <v>2345</v>
      </c>
      <c r="B958" s="148" t="s">
        <v>2346</v>
      </c>
      <c r="C958" s="138"/>
      <c r="D958" s="139"/>
      <c r="E958" s="139"/>
      <c r="F958" s="69">
        <f t="shared" si="31"/>
      </c>
      <c r="G958" s="69">
        <f t="shared" si="32"/>
      </c>
    </row>
    <row r="959" spans="1:7" ht="15">
      <c r="A959" s="136" t="s">
        <v>2347</v>
      </c>
      <c r="B959" s="148" t="s">
        <v>702</v>
      </c>
      <c r="C959" s="138"/>
      <c r="D959" s="139"/>
      <c r="E959" s="139"/>
      <c r="F959" s="69">
        <f t="shared" si="31"/>
      </c>
      <c r="G959" s="69">
        <f t="shared" si="32"/>
      </c>
    </row>
    <row r="960" spans="1:7" ht="15">
      <c r="A960" s="136" t="s">
        <v>703</v>
      </c>
      <c r="B960" s="148" t="s">
        <v>122</v>
      </c>
      <c r="C960" s="138"/>
      <c r="D960" s="139"/>
      <c r="E960" s="139"/>
      <c r="F960" s="69">
        <f t="shared" si="31"/>
      </c>
      <c r="G960" s="69">
        <f t="shared" si="32"/>
      </c>
    </row>
    <row r="961" spans="1:7" ht="15">
      <c r="A961" s="136" t="s">
        <v>704</v>
      </c>
      <c r="B961" s="148" t="s">
        <v>130</v>
      </c>
      <c r="C961" s="138"/>
      <c r="D961" s="139"/>
      <c r="E961" s="139"/>
      <c r="F961" s="69">
        <f t="shared" si="31"/>
      </c>
      <c r="G961" s="69">
        <f t="shared" si="32"/>
      </c>
    </row>
    <row r="962" spans="1:7" ht="15">
      <c r="A962" s="136" t="s">
        <v>705</v>
      </c>
      <c r="B962" s="148" t="s">
        <v>134</v>
      </c>
      <c r="C962" s="138"/>
      <c r="D962" s="139"/>
      <c r="E962" s="139"/>
      <c r="F962" s="69">
        <f t="shared" si="31"/>
      </c>
      <c r="G962" s="69">
        <f t="shared" si="32"/>
      </c>
    </row>
    <row r="963" spans="1:7" ht="15">
      <c r="A963" s="136" t="s">
        <v>706</v>
      </c>
      <c r="B963" s="148" t="s">
        <v>138</v>
      </c>
      <c r="C963" s="138"/>
      <c r="D963" s="139"/>
      <c r="E963" s="139"/>
      <c r="F963" s="69">
        <f t="shared" si="31"/>
      </c>
      <c r="G963" s="69">
        <f t="shared" si="32"/>
      </c>
    </row>
    <row r="964" spans="1:7" ht="15">
      <c r="A964" s="136" t="s">
        <v>707</v>
      </c>
      <c r="B964" s="148" t="s">
        <v>140</v>
      </c>
      <c r="C964" s="138"/>
      <c r="D964" s="139"/>
      <c r="E964" s="139"/>
      <c r="F964" s="69">
        <f t="shared" si="31"/>
      </c>
      <c r="G964" s="69">
        <f t="shared" si="32"/>
      </c>
    </row>
    <row r="965" spans="1:7" ht="15">
      <c r="A965" s="136" t="s">
        <v>708</v>
      </c>
      <c r="B965" s="148" t="s">
        <v>648</v>
      </c>
      <c r="C965" s="138"/>
      <c r="D965" s="139"/>
      <c r="E965" s="139"/>
      <c r="F965" s="69">
        <f t="shared" si="31"/>
      </c>
      <c r="G965" s="69">
        <f t="shared" si="32"/>
      </c>
    </row>
    <row r="966" spans="1:7" ht="15">
      <c r="A966" s="136" t="s">
        <v>709</v>
      </c>
      <c r="B966" s="148" t="s">
        <v>146</v>
      </c>
      <c r="C966" s="138"/>
      <c r="D966" s="139"/>
      <c r="E966" s="139"/>
      <c r="F966" s="69">
        <f t="shared" si="31"/>
      </c>
      <c r="G966" s="69">
        <f t="shared" si="32"/>
      </c>
    </row>
    <row r="967" spans="1:7" ht="15">
      <c r="A967" s="136" t="s">
        <v>710</v>
      </c>
      <c r="B967" s="148" t="s">
        <v>156</v>
      </c>
      <c r="C967" s="138"/>
      <c r="D967" s="139"/>
      <c r="E967" s="139"/>
      <c r="F967" s="69">
        <f t="shared" si="31"/>
      </c>
      <c r="G967" s="69">
        <f t="shared" si="32"/>
      </c>
    </row>
    <row r="968" spans="1:7" ht="15">
      <c r="A968" s="136" t="s">
        <v>711</v>
      </c>
      <c r="B968" s="148" t="s">
        <v>375</v>
      </c>
      <c r="C968" s="138"/>
      <c r="D968" s="139"/>
      <c r="E968" s="139"/>
      <c r="F968" s="69">
        <f t="shared" si="31"/>
      </c>
      <c r="G968" s="69">
        <f t="shared" si="32"/>
      </c>
    </row>
    <row r="969" spans="1:7" ht="15">
      <c r="A969" s="136" t="s">
        <v>2348</v>
      </c>
      <c r="B969" s="148" t="s">
        <v>756</v>
      </c>
      <c r="C969" s="138">
        <v>317</v>
      </c>
      <c r="D969" s="139">
        <v>299</v>
      </c>
      <c r="E969" s="139">
        <v>318</v>
      </c>
      <c r="F969" s="69">
        <f t="shared" si="31"/>
        <v>1.003</v>
      </c>
      <c r="G969" s="69">
        <f t="shared" si="32"/>
        <v>1.064</v>
      </c>
    </row>
    <row r="970" spans="1:7" ht="15">
      <c r="A970" s="136" t="s">
        <v>2349</v>
      </c>
      <c r="B970" s="148" t="s">
        <v>758</v>
      </c>
      <c r="C970" s="138"/>
      <c r="D970" s="139"/>
      <c r="E970" s="139">
        <v>45</v>
      </c>
      <c r="F970" s="69">
        <f t="shared" si="31"/>
      </c>
      <c r="G970" s="69">
        <f t="shared" si="32"/>
      </c>
    </row>
    <row r="971" spans="1:7" ht="15">
      <c r="A971" s="136" t="s">
        <v>2350</v>
      </c>
      <c r="B971" s="148" t="s">
        <v>760</v>
      </c>
      <c r="C971" s="138"/>
      <c r="D971" s="139"/>
      <c r="E971" s="139"/>
      <c r="F971" s="69">
        <f t="shared" si="31"/>
      </c>
      <c r="G971" s="69">
        <f t="shared" si="32"/>
      </c>
    </row>
    <row r="972" spans="1:7" ht="15">
      <c r="A972" s="136" t="s">
        <v>2351</v>
      </c>
      <c r="B972" s="148" t="s">
        <v>2352</v>
      </c>
      <c r="C972" s="138"/>
      <c r="D972" s="139"/>
      <c r="E972" s="139"/>
      <c r="F972" s="69">
        <f t="shared" si="31"/>
      </c>
      <c r="G972" s="69">
        <f t="shared" si="32"/>
      </c>
    </row>
    <row r="973" spans="1:7" ht="15">
      <c r="A973" s="136" t="s">
        <v>2353</v>
      </c>
      <c r="B973" s="148" t="s">
        <v>2354</v>
      </c>
      <c r="C973" s="138"/>
      <c r="D973" s="139"/>
      <c r="E973" s="139"/>
      <c r="F973" s="69">
        <f t="shared" si="31"/>
      </c>
      <c r="G973" s="69">
        <f t="shared" si="32"/>
      </c>
    </row>
    <row r="974" spans="1:7" ht="15">
      <c r="A974" s="136" t="s">
        <v>2355</v>
      </c>
      <c r="B974" s="148" t="s">
        <v>2356</v>
      </c>
      <c r="C974" s="138"/>
      <c r="D974" s="139"/>
      <c r="E974" s="139"/>
      <c r="F974" s="69">
        <f t="shared" si="31"/>
      </c>
      <c r="G974" s="69">
        <f t="shared" si="32"/>
      </c>
    </row>
    <row r="975" spans="1:7" ht="15">
      <c r="A975" s="136" t="s">
        <v>2357</v>
      </c>
      <c r="B975" s="148" t="s">
        <v>2358</v>
      </c>
      <c r="C975" s="138"/>
      <c r="D975" s="139"/>
      <c r="E975" s="139"/>
      <c r="F975" s="69">
        <f t="shared" si="31"/>
      </c>
      <c r="G975" s="69">
        <f t="shared" si="32"/>
      </c>
    </row>
    <row r="976" spans="1:7" ht="15">
      <c r="A976" s="136" t="s">
        <v>2359</v>
      </c>
      <c r="B976" s="148" t="s">
        <v>2360</v>
      </c>
      <c r="C976" s="138"/>
      <c r="D976" s="139"/>
      <c r="E976" s="139"/>
      <c r="F976" s="69">
        <f t="shared" si="31"/>
      </c>
      <c r="G976" s="69">
        <f t="shared" si="32"/>
      </c>
    </row>
    <row r="977" spans="1:7" ht="15">
      <c r="A977" s="136" t="s">
        <v>2361</v>
      </c>
      <c r="B977" s="148" t="s">
        <v>2362</v>
      </c>
      <c r="C977" s="138"/>
      <c r="D977" s="139"/>
      <c r="E977" s="139"/>
      <c r="F977" s="69">
        <f t="shared" si="31"/>
      </c>
      <c r="G977" s="69">
        <f t="shared" si="32"/>
      </c>
    </row>
    <row r="978" spans="1:7" ht="15">
      <c r="A978" s="136" t="s">
        <v>2363</v>
      </c>
      <c r="B978" s="148" t="s">
        <v>2364</v>
      </c>
      <c r="C978" s="138"/>
      <c r="D978" s="139"/>
      <c r="E978" s="139"/>
      <c r="F978" s="69">
        <f t="shared" si="31"/>
      </c>
      <c r="G978" s="69">
        <f t="shared" si="32"/>
      </c>
    </row>
    <row r="979" spans="1:7" ht="15">
      <c r="A979" s="136" t="s">
        <v>2365</v>
      </c>
      <c r="B979" s="148" t="s">
        <v>2366</v>
      </c>
      <c r="C979" s="138"/>
      <c r="D979" s="139"/>
      <c r="E979" s="139"/>
      <c r="F979" s="69">
        <f t="shared" si="31"/>
      </c>
      <c r="G979" s="69">
        <f t="shared" si="32"/>
      </c>
    </row>
    <row r="980" spans="1:7" ht="15">
      <c r="A980" s="136" t="s">
        <v>2367</v>
      </c>
      <c r="B980" s="148" t="s">
        <v>2368</v>
      </c>
      <c r="C980" s="138"/>
      <c r="D980" s="139"/>
      <c r="E980" s="139"/>
      <c r="F980" s="69">
        <f t="shared" si="31"/>
      </c>
      <c r="G980" s="69">
        <f t="shared" si="32"/>
      </c>
    </row>
    <row r="981" spans="1:7" ht="15">
      <c r="A981" s="136" t="s">
        <v>2369</v>
      </c>
      <c r="B981" s="148" t="s">
        <v>2370</v>
      </c>
      <c r="C981" s="138"/>
      <c r="D981" s="139"/>
      <c r="E981" s="139"/>
      <c r="F981" s="69">
        <f t="shared" si="31"/>
      </c>
      <c r="G981" s="69">
        <f t="shared" si="32"/>
      </c>
    </row>
    <row r="982" spans="1:7" ht="15">
      <c r="A982" s="136" t="s">
        <v>2371</v>
      </c>
      <c r="B982" s="148" t="s">
        <v>2372</v>
      </c>
      <c r="C982" s="138"/>
      <c r="D982" s="139"/>
      <c r="E982" s="139"/>
      <c r="F982" s="69">
        <f t="shared" si="31"/>
      </c>
      <c r="G982" s="69">
        <f t="shared" si="32"/>
      </c>
    </row>
    <row r="983" spans="1:7" ht="15">
      <c r="A983" s="136" t="s">
        <v>2373</v>
      </c>
      <c r="B983" s="148" t="s">
        <v>2374</v>
      </c>
      <c r="C983" s="138"/>
      <c r="D983" s="139"/>
      <c r="E983" s="139"/>
      <c r="F983" s="69">
        <f t="shared" si="31"/>
      </c>
      <c r="G983" s="69">
        <f t="shared" si="32"/>
      </c>
    </row>
    <row r="984" spans="1:7" ht="15">
      <c r="A984" s="136" t="s">
        <v>2375</v>
      </c>
      <c r="B984" s="148" t="s">
        <v>2376</v>
      </c>
      <c r="C984" s="138"/>
      <c r="D984" s="139"/>
      <c r="E984" s="139"/>
      <c r="F984" s="69">
        <f t="shared" si="31"/>
      </c>
      <c r="G984" s="69">
        <f t="shared" si="32"/>
      </c>
    </row>
    <row r="985" spans="1:7" ht="15">
      <c r="A985" s="136" t="s">
        <v>2377</v>
      </c>
      <c r="B985" s="148" t="s">
        <v>2378</v>
      </c>
      <c r="C985" s="138"/>
      <c r="D985" s="139"/>
      <c r="E985" s="139"/>
      <c r="F985" s="69">
        <f t="shared" si="31"/>
      </c>
      <c r="G985" s="69">
        <f t="shared" si="32"/>
      </c>
    </row>
    <row r="986" spans="1:7" ht="15">
      <c r="A986" s="136" t="s">
        <v>2379</v>
      </c>
      <c r="B986" s="148" t="s">
        <v>2380</v>
      </c>
      <c r="C986" s="138"/>
      <c r="D986" s="139"/>
      <c r="E986" s="139"/>
      <c r="F986" s="69">
        <f t="shared" si="31"/>
      </c>
      <c r="G986" s="69">
        <f t="shared" si="32"/>
      </c>
    </row>
    <row r="987" spans="1:7" ht="15">
      <c r="A987" s="136" t="s">
        <v>2381</v>
      </c>
      <c r="B987" s="148" t="s">
        <v>2382</v>
      </c>
      <c r="C987" s="138"/>
      <c r="D987" s="139"/>
      <c r="E987" s="139"/>
      <c r="F987" s="69">
        <f t="shared" si="31"/>
      </c>
      <c r="G987" s="69">
        <f t="shared" si="32"/>
      </c>
    </row>
    <row r="988" spans="1:7" ht="15">
      <c r="A988" s="136" t="s">
        <v>2383</v>
      </c>
      <c r="B988" s="148" t="s">
        <v>2384</v>
      </c>
      <c r="C988" s="138"/>
      <c r="D988" s="139"/>
      <c r="E988" s="139"/>
      <c r="F988" s="69">
        <f t="shared" si="31"/>
      </c>
      <c r="G988" s="69">
        <f t="shared" si="32"/>
      </c>
    </row>
    <row r="989" spans="1:7" ht="15">
      <c r="A989" s="136" t="s">
        <v>2385</v>
      </c>
      <c r="B989" s="148" t="s">
        <v>2386</v>
      </c>
      <c r="C989" s="138"/>
      <c r="D989" s="139"/>
      <c r="E989" s="139"/>
      <c r="F989" s="69">
        <f t="shared" si="31"/>
      </c>
      <c r="G989" s="69">
        <f t="shared" si="32"/>
      </c>
    </row>
    <row r="990" spans="1:7" ht="15">
      <c r="A990" s="136" t="s">
        <v>2387</v>
      </c>
      <c r="B990" s="148" t="s">
        <v>2388</v>
      </c>
      <c r="C990" s="138"/>
      <c r="D990" s="139"/>
      <c r="E990" s="139"/>
      <c r="F990" s="69">
        <f t="shared" si="31"/>
      </c>
      <c r="G990" s="69">
        <f t="shared" si="32"/>
      </c>
    </row>
    <row r="991" spans="1:7" ht="15">
      <c r="A991" s="136" t="s">
        <v>2389</v>
      </c>
      <c r="B991" s="148" t="s">
        <v>2390</v>
      </c>
      <c r="C991" s="138"/>
      <c r="D991" s="139"/>
      <c r="E991" s="139"/>
      <c r="F991" s="69">
        <f t="shared" si="31"/>
      </c>
      <c r="G991" s="69">
        <f t="shared" si="32"/>
      </c>
    </row>
    <row r="992" spans="1:7" ht="15">
      <c r="A992" s="136" t="s">
        <v>2391</v>
      </c>
      <c r="B992" s="148" t="s">
        <v>2392</v>
      </c>
      <c r="C992" s="138"/>
      <c r="D992" s="139"/>
      <c r="E992" s="139"/>
      <c r="F992" s="69">
        <f t="shared" si="31"/>
      </c>
      <c r="G992" s="69">
        <f t="shared" si="32"/>
      </c>
    </row>
    <row r="993" spans="1:7" ht="15">
      <c r="A993" s="136" t="s">
        <v>2393</v>
      </c>
      <c r="B993" s="148" t="s">
        <v>774</v>
      </c>
      <c r="C993" s="138"/>
      <c r="D993" s="139"/>
      <c r="E993" s="139"/>
      <c r="F993" s="69">
        <f t="shared" si="31"/>
      </c>
      <c r="G993" s="69">
        <f t="shared" si="32"/>
      </c>
    </row>
    <row r="994" spans="1:7" ht="15">
      <c r="A994" s="136" t="s">
        <v>2394</v>
      </c>
      <c r="B994" s="148" t="s">
        <v>2395</v>
      </c>
      <c r="C994" s="138">
        <v>108</v>
      </c>
      <c r="D994" s="139">
        <v>68</v>
      </c>
      <c r="E994" s="139">
        <v>30</v>
      </c>
      <c r="F994" s="69">
        <f t="shared" si="31"/>
        <v>0.278</v>
      </c>
      <c r="G994" s="69">
        <f t="shared" si="32"/>
        <v>0.441</v>
      </c>
    </row>
    <row r="995" spans="1:7" ht="15">
      <c r="A995" s="136" t="s">
        <v>2396</v>
      </c>
      <c r="B995" s="148" t="s">
        <v>756</v>
      </c>
      <c r="C995" s="138"/>
      <c r="D995" s="139"/>
      <c r="E995" s="139"/>
      <c r="F995" s="69">
        <f t="shared" si="31"/>
      </c>
      <c r="G995" s="69">
        <f t="shared" si="32"/>
      </c>
    </row>
    <row r="996" spans="1:7" ht="15">
      <c r="A996" s="136" t="s">
        <v>2397</v>
      </c>
      <c r="B996" s="148" t="s">
        <v>758</v>
      </c>
      <c r="C996" s="138"/>
      <c r="D996" s="139"/>
      <c r="E996" s="139"/>
      <c r="F996" s="69">
        <f t="shared" si="31"/>
      </c>
      <c r="G996" s="69">
        <f t="shared" si="32"/>
      </c>
    </row>
    <row r="997" spans="1:7" ht="15">
      <c r="A997" s="136" t="s">
        <v>2398</v>
      </c>
      <c r="B997" s="148" t="s">
        <v>760</v>
      </c>
      <c r="C997" s="138"/>
      <c r="D997" s="139"/>
      <c r="E997" s="139"/>
      <c r="F997" s="69">
        <f t="shared" si="31"/>
      </c>
      <c r="G997" s="69">
        <f t="shared" si="32"/>
      </c>
    </row>
    <row r="998" spans="1:7" ht="15">
      <c r="A998" s="136" t="s">
        <v>2399</v>
      </c>
      <c r="B998" s="148" t="s">
        <v>2400</v>
      </c>
      <c r="C998" s="138"/>
      <c r="D998" s="139"/>
      <c r="E998" s="139"/>
      <c r="F998" s="69">
        <f t="shared" si="31"/>
      </c>
      <c r="G998" s="69">
        <f t="shared" si="32"/>
      </c>
    </row>
    <row r="999" spans="1:7" ht="15">
      <c r="A999" s="136" t="s">
        <v>2401</v>
      </c>
      <c r="B999" s="148" t="s">
        <v>2402</v>
      </c>
      <c r="C999" s="138"/>
      <c r="D999" s="139"/>
      <c r="E999" s="139"/>
      <c r="F999" s="69">
        <f t="shared" si="31"/>
      </c>
      <c r="G999" s="69">
        <f t="shared" si="32"/>
      </c>
    </row>
    <row r="1000" spans="1:7" ht="15">
      <c r="A1000" s="136" t="s">
        <v>2403</v>
      </c>
      <c r="B1000" s="148" t="s">
        <v>2404</v>
      </c>
      <c r="C1000" s="138"/>
      <c r="D1000" s="139"/>
      <c r="E1000" s="139"/>
      <c r="F1000" s="69">
        <f t="shared" si="31"/>
      </c>
      <c r="G1000" s="69">
        <f t="shared" si="32"/>
      </c>
    </row>
    <row r="1001" spans="1:7" ht="15">
      <c r="A1001" s="136" t="s">
        <v>2405</v>
      </c>
      <c r="B1001" s="148" t="s">
        <v>2406</v>
      </c>
      <c r="C1001" s="138"/>
      <c r="D1001" s="139"/>
      <c r="E1001" s="139"/>
      <c r="F1001" s="69">
        <f t="shared" si="31"/>
      </c>
      <c r="G1001" s="69">
        <f t="shared" si="32"/>
      </c>
    </row>
    <row r="1002" spans="1:7" ht="15">
      <c r="A1002" s="136" t="s">
        <v>2407</v>
      </c>
      <c r="B1002" s="148" t="s">
        <v>2408</v>
      </c>
      <c r="C1002" s="138"/>
      <c r="D1002" s="139"/>
      <c r="E1002" s="139"/>
      <c r="F1002" s="69">
        <f t="shared" si="31"/>
      </c>
      <c r="G1002" s="69">
        <f t="shared" si="32"/>
      </c>
    </row>
    <row r="1003" spans="1:7" ht="15">
      <c r="A1003" s="136" t="s">
        <v>2409</v>
      </c>
      <c r="B1003" s="148" t="s">
        <v>2410</v>
      </c>
      <c r="C1003" s="138"/>
      <c r="D1003" s="139"/>
      <c r="E1003" s="139"/>
      <c r="F1003" s="69">
        <f t="shared" si="31"/>
      </c>
      <c r="G1003" s="69">
        <f t="shared" si="32"/>
      </c>
    </row>
    <row r="1004" spans="1:7" ht="15">
      <c r="A1004" s="136" t="s">
        <v>2411</v>
      </c>
      <c r="B1004" s="148" t="s">
        <v>2412</v>
      </c>
      <c r="C1004" s="138"/>
      <c r="D1004" s="139"/>
      <c r="E1004" s="139"/>
      <c r="F1004" s="69">
        <f t="shared" si="31"/>
      </c>
      <c r="G1004" s="69">
        <f t="shared" si="32"/>
      </c>
    </row>
    <row r="1005" spans="1:7" ht="15">
      <c r="A1005" s="136" t="s">
        <v>2413</v>
      </c>
      <c r="B1005" s="148" t="s">
        <v>2414</v>
      </c>
      <c r="C1005" s="138"/>
      <c r="D1005" s="139"/>
      <c r="E1005" s="139"/>
      <c r="F1005" s="69">
        <f t="shared" si="31"/>
      </c>
      <c r="G1005" s="69">
        <f t="shared" si="32"/>
      </c>
    </row>
    <row r="1006" spans="1:7" ht="15">
      <c r="A1006" s="136" t="s">
        <v>2415</v>
      </c>
      <c r="B1006" s="148" t="s">
        <v>2416</v>
      </c>
      <c r="C1006" s="138"/>
      <c r="D1006" s="139"/>
      <c r="E1006" s="139"/>
      <c r="F1006" s="69">
        <f t="shared" si="31"/>
      </c>
      <c r="G1006" s="69">
        <f t="shared" si="32"/>
      </c>
    </row>
    <row r="1007" spans="1:7" ht="15">
      <c r="A1007" s="136" t="s">
        <v>2417</v>
      </c>
      <c r="B1007" s="148" t="s">
        <v>2418</v>
      </c>
      <c r="C1007" s="138"/>
      <c r="D1007" s="139"/>
      <c r="E1007" s="139"/>
      <c r="F1007" s="69">
        <f t="shared" si="31"/>
      </c>
      <c r="G1007" s="69">
        <f t="shared" si="32"/>
      </c>
    </row>
    <row r="1008" spans="1:7" ht="15">
      <c r="A1008" s="136" t="s">
        <v>2419</v>
      </c>
      <c r="B1008" s="148" t="s">
        <v>2420</v>
      </c>
      <c r="C1008" s="138"/>
      <c r="D1008" s="139"/>
      <c r="E1008" s="139"/>
      <c r="F1008" s="69">
        <f t="shared" si="31"/>
      </c>
      <c r="G1008" s="69">
        <f t="shared" si="32"/>
      </c>
    </row>
    <row r="1009" spans="1:7" ht="15">
      <c r="A1009" s="136" t="s">
        <v>2421</v>
      </c>
      <c r="B1009" s="148" t="s">
        <v>717</v>
      </c>
      <c r="C1009" s="138"/>
      <c r="D1009" s="139"/>
      <c r="E1009" s="139"/>
      <c r="F1009" s="69">
        <f t="shared" si="31"/>
      </c>
      <c r="G1009" s="69">
        <f t="shared" si="32"/>
      </c>
    </row>
    <row r="1010" spans="1:7" ht="15">
      <c r="A1010" s="136" t="s">
        <v>2422</v>
      </c>
      <c r="B1010" s="148" t="s">
        <v>2423</v>
      </c>
      <c r="C1010" s="138"/>
      <c r="D1010" s="139"/>
      <c r="E1010" s="139"/>
      <c r="F1010" s="69">
        <f aca="true" t="shared" si="33" ref="F1010:F1073">_xlfn.IFERROR($E1010/C1010,"")</f>
      </c>
      <c r="G1010" s="69">
        <f aca="true" t="shared" si="34" ref="G1010:G1073">_xlfn.IFERROR($E1010/D1010,"")</f>
      </c>
    </row>
    <row r="1011" spans="1:7" ht="15">
      <c r="A1011" s="136" t="s">
        <v>2424</v>
      </c>
      <c r="B1011" s="148" t="s">
        <v>2425</v>
      </c>
      <c r="C1011" s="138"/>
      <c r="D1011" s="139"/>
      <c r="E1011" s="139"/>
      <c r="F1011" s="69">
        <f t="shared" si="33"/>
      </c>
      <c r="G1011" s="69">
        <f t="shared" si="34"/>
      </c>
    </row>
    <row r="1012" spans="1:7" ht="15">
      <c r="A1012" s="136" t="s">
        <v>2426</v>
      </c>
      <c r="B1012" s="148" t="s">
        <v>2427</v>
      </c>
      <c r="C1012" s="138"/>
      <c r="D1012" s="139"/>
      <c r="E1012" s="139"/>
      <c r="F1012" s="69">
        <f t="shared" si="33"/>
      </c>
      <c r="G1012" s="69">
        <f t="shared" si="34"/>
      </c>
    </row>
    <row r="1013" spans="1:7" ht="15">
      <c r="A1013" s="136" t="s">
        <v>2428</v>
      </c>
      <c r="B1013" s="148" t="s">
        <v>2429</v>
      </c>
      <c r="C1013" s="138"/>
      <c r="D1013" s="139"/>
      <c r="E1013" s="139"/>
      <c r="F1013" s="69">
        <f t="shared" si="33"/>
      </c>
      <c r="G1013" s="69">
        <f t="shared" si="34"/>
      </c>
    </row>
    <row r="1014" spans="1:7" ht="15">
      <c r="A1014" s="136" t="s">
        <v>2430</v>
      </c>
      <c r="B1014" s="148" t="s">
        <v>2431</v>
      </c>
      <c r="C1014" s="138"/>
      <c r="D1014" s="139"/>
      <c r="E1014" s="139"/>
      <c r="F1014" s="69">
        <f t="shared" si="33"/>
      </c>
      <c r="G1014" s="69">
        <f t="shared" si="34"/>
      </c>
    </row>
    <row r="1015" spans="1:7" ht="15">
      <c r="A1015" s="136" t="s">
        <v>2432</v>
      </c>
      <c r="B1015" s="148" t="s">
        <v>2433</v>
      </c>
      <c r="C1015" s="138"/>
      <c r="D1015" s="139"/>
      <c r="E1015" s="139"/>
      <c r="F1015" s="69">
        <f t="shared" si="33"/>
      </c>
      <c r="G1015" s="69">
        <f t="shared" si="34"/>
      </c>
    </row>
    <row r="1016" spans="1:7" ht="15">
      <c r="A1016" s="136" t="s">
        <v>2434</v>
      </c>
      <c r="B1016" s="148" t="s">
        <v>2435</v>
      </c>
      <c r="C1016" s="138"/>
      <c r="D1016" s="139"/>
      <c r="E1016" s="139"/>
      <c r="F1016" s="69">
        <f t="shared" si="33"/>
      </c>
      <c r="G1016" s="69">
        <f t="shared" si="34"/>
      </c>
    </row>
    <row r="1017" spans="1:7" ht="15">
      <c r="A1017" s="136" t="s">
        <v>2436</v>
      </c>
      <c r="B1017" s="148" t="s">
        <v>2437</v>
      </c>
      <c r="C1017" s="138">
        <v>916</v>
      </c>
      <c r="D1017" s="139">
        <v>4808</v>
      </c>
      <c r="E1017" s="139">
        <v>1895</v>
      </c>
      <c r="F1017" s="69">
        <f t="shared" si="33"/>
        <v>2.069</v>
      </c>
      <c r="G1017" s="69">
        <f t="shared" si="34"/>
        <v>0.394</v>
      </c>
    </row>
    <row r="1018" spans="1:7" ht="15">
      <c r="A1018" s="136" t="s">
        <v>2438</v>
      </c>
      <c r="B1018" s="148" t="s">
        <v>2439</v>
      </c>
      <c r="C1018" s="138"/>
      <c r="D1018" s="139"/>
      <c r="E1018" s="139"/>
      <c r="F1018" s="69">
        <f t="shared" si="33"/>
      </c>
      <c r="G1018" s="69">
        <f t="shared" si="34"/>
      </c>
    </row>
    <row r="1019" spans="1:7" ht="15">
      <c r="A1019" s="136" t="s">
        <v>2440</v>
      </c>
      <c r="B1019" s="148" t="s">
        <v>2441</v>
      </c>
      <c r="C1019" s="138"/>
      <c r="D1019" s="139"/>
      <c r="E1019" s="139"/>
      <c r="F1019" s="69">
        <f t="shared" si="33"/>
      </c>
      <c r="G1019" s="69">
        <f t="shared" si="34"/>
      </c>
    </row>
    <row r="1020" spans="1:7" ht="15">
      <c r="A1020" s="136" t="s">
        <v>2442</v>
      </c>
      <c r="B1020" s="148" t="s">
        <v>2443</v>
      </c>
      <c r="C1020" s="138"/>
      <c r="D1020" s="139"/>
      <c r="E1020" s="139"/>
      <c r="F1020" s="69">
        <f t="shared" si="33"/>
      </c>
      <c r="G1020" s="69">
        <f t="shared" si="34"/>
      </c>
    </row>
    <row r="1021" spans="1:7" ht="15">
      <c r="A1021" s="136" t="s">
        <v>2444</v>
      </c>
      <c r="B1021" s="148" t="s">
        <v>2445</v>
      </c>
      <c r="C1021" s="138">
        <v>4843</v>
      </c>
      <c r="D1021" s="139">
        <v>4489</v>
      </c>
      <c r="E1021" s="139">
        <v>4438</v>
      </c>
      <c r="F1021" s="69">
        <f t="shared" si="33"/>
        <v>0.916</v>
      </c>
      <c r="G1021" s="69">
        <f t="shared" si="34"/>
        <v>0.989</v>
      </c>
    </row>
    <row r="1022" spans="1:7" ht="15">
      <c r="A1022" s="136" t="s">
        <v>2446</v>
      </c>
      <c r="B1022" s="148" t="s">
        <v>2447</v>
      </c>
      <c r="C1022" s="138"/>
      <c r="D1022" s="139"/>
      <c r="E1022" s="139"/>
      <c r="F1022" s="69">
        <f t="shared" si="33"/>
      </c>
      <c r="G1022" s="69">
        <f t="shared" si="34"/>
      </c>
    </row>
    <row r="1023" spans="1:7" ht="15">
      <c r="A1023" s="136" t="s">
        <v>2448</v>
      </c>
      <c r="B1023" s="148" t="s">
        <v>2449</v>
      </c>
      <c r="C1023" s="138"/>
      <c r="D1023" s="139"/>
      <c r="E1023" s="139"/>
      <c r="F1023" s="69">
        <f t="shared" si="33"/>
      </c>
      <c r="G1023" s="69">
        <f t="shared" si="34"/>
      </c>
    </row>
    <row r="1024" spans="1:7" ht="15">
      <c r="A1024" s="136" t="s">
        <v>2450</v>
      </c>
      <c r="B1024" s="148" t="s">
        <v>2451</v>
      </c>
      <c r="C1024" s="138"/>
      <c r="D1024" s="139"/>
      <c r="E1024" s="139"/>
      <c r="F1024" s="69">
        <f t="shared" si="33"/>
      </c>
      <c r="G1024" s="69">
        <f t="shared" si="34"/>
      </c>
    </row>
    <row r="1025" spans="1:7" ht="15">
      <c r="A1025" s="136" t="s">
        <v>2452</v>
      </c>
      <c r="B1025" s="148" t="s">
        <v>2453</v>
      </c>
      <c r="C1025" s="138"/>
      <c r="D1025" s="139"/>
      <c r="E1025" s="139"/>
      <c r="F1025" s="69">
        <f t="shared" si="33"/>
      </c>
      <c r="G1025" s="69">
        <f t="shared" si="34"/>
      </c>
    </row>
    <row r="1026" spans="1:7" ht="15">
      <c r="A1026" s="136" t="s">
        <v>2454</v>
      </c>
      <c r="B1026" s="148" t="s">
        <v>2455</v>
      </c>
      <c r="C1026" s="138"/>
      <c r="D1026" s="139"/>
      <c r="E1026" s="139"/>
      <c r="F1026" s="69">
        <f t="shared" si="33"/>
      </c>
      <c r="G1026" s="69">
        <f t="shared" si="34"/>
      </c>
    </row>
    <row r="1027" spans="1:7" ht="15">
      <c r="A1027" s="136" t="s">
        <v>2456</v>
      </c>
      <c r="B1027" s="148" t="s">
        <v>756</v>
      </c>
      <c r="C1027" s="138"/>
      <c r="D1027" s="139"/>
      <c r="E1027" s="139"/>
      <c r="F1027" s="69">
        <f t="shared" si="33"/>
      </c>
      <c r="G1027" s="69">
        <f t="shared" si="34"/>
      </c>
    </row>
    <row r="1028" spans="1:7" ht="15">
      <c r="A1028" s="136" t="s">
        <v>2457</v>
      </c>
      <c r="B1028" s="148" t="s">
        <v>758</v>
      </c>
      <c r="C1028" s="138"/>
      <c r="D1028" s="139"/>
      <c r="E1028" s="139"/>
      <c r="F1028" s="69">
        <f t="shared" si="33"/>
      </c>
      <c r="G1028" s="69">
        <f t="shared" si="34"/>
      </c>
    </row>
    <row r="1029" spans="1:7" ht="15">
      <c r="A1029" s="136" t="s">
        <v>2458</v>
      </c>
      <c r="B1029" s="148" t="s">
        <v>760</v>
      </c>
      <c r="C1029" s="138"/>
      <c r="D1029" s="139"/>
      <c r="E1029" s="139"/>
      <c r="F1029" s="69">
        <f t="shared" si="33"/>
      </c>
      <c r="G1029" s="69">
        <f t="shared" si="34"/>
      </c>
    </row>
    <row r="1030" spans="1:7" ht="15">
      <c r="A1030" s="136" t="s">
        <v>2459</v>
      </c>
      <c r="B1030" s="148" t="s">
        <v>2460</v>
      </c>
      <c r="C1030" s="138"/>
      <c r="D1030" s="139"/>
      <c r="E1030" s="139"/>
      <c r="F1030" s="69">
        <f t="shared" si="33"/>
      </c>
      <c r="G1030" s="69">
        <f t="shared" si="34"/>
      </c>
    </row>
    <row r="1031" spans="1:7" ht="15">
      <c r="A1031" s="136" t="s">
        <v>2461</v>
      </c>
      <c r="B1031" s="148" t="s">
        <v>2462</v>
      </c>
      <c r="C1031" s="138"/>
      <c r="D1031" s="139"/>
      <c r="E1031" s="139"/>
      <c r="F1031" s="69">
        <f t="shared" si="33"/>
      </c>
      <c r="G1031" s="69">
        <f t="shared" si="34"/>
      </c>
    </row>
    <row r="1032" spans="1:7" ht="15">
      <c r="A1032" s="136" t="s">
        <v>2463</v>
      </c>
      <c r="B1032" s="148" t="s">
        <v>2464</v>
      </c>
      <c r="C1032" s="138"/>
      <c r="D1032" s="139"/>
      <c r="E1032" s="139"/>
      <c r="F1032" s="69">
        <f t="shared" si="33"/>
      </c>
      <c r="G1032" s="69">
        <f t="shared" si="34"/>
      </c>
    </row>
    <row r="1033" spans="1:7" ht="15">
      <c r="A1033" s="136" t="s">
        <v>2465</v>
      </c>
      <c r="B1033" s="148" t="s">
        <v>2466</v>
      </c>
      <c r="C1033" s="138"/>
      <c r="D1033" s="139"/>
      <c r="E1033" s="139"/>
      <c r="F1033" s="69">
        <f t="shared" si="33"/>
      </c>
      <c r="G1033" s="69">
        <f t="shared" si="34"/>
      </c>
    </row>
    <row r="1034" spans="1:7" ht="15">
      <c r="A1034" s="136" t="s">
        <v>2467</v>
      </c>
      <c r="B1034" s="148" t="s">
        <v>2468</v>
      </c>
      <c r="C1034" s="138"/>
      <c r="D1034" s="139"/>
      <c r="E1034" s="139"/>
      <c r="F1034" s="69">
        <f t="shared" si="33"/>
      </c>
      <c r="G1034" s="69">
        <f t="shared" si="34"/>
      </c>
    </row>
    <row r="1035" spans="1:7" ht="15">
      <c r="A1035" s="136" t="s">
        <v>2469</v>
      </c>
      <c r="B1035" s="148" t="s">
        <v>2470</v>
      </c>
      <c r="C1035" s="138"/>
      <c r="D1035" s="139"/>
      <c r="E1035" s="139"/>
      <c r="F1035" s="69">
        <f t="shared" si="33"/>
      </c>
      <c r="G1035" s="69">
        <f t="shared" si="34"/>
      </c>
    </row>
    <row r="1036" spans="1:7" ht="15">
      <c r="A1036" s="136" t="s">
        <v>2471</v>
      </c>
      <c r="B1036" s="148" t="s">
        <v>2472</v>
      </c>
      <c r="C1036" s="138"/>
      <c r="D1036" s="139"/>
      <c r="E1036" s="139"/>
      <c r="F1036" s="69">
        <f t="shared" si="33"/>
      </c>
      <c r="G1036" s="69">
        <f t="shared" si="34"/>
      </c>
    </row>
    <row r="1037" spans="1:7" ht="15">
      <c r="A1037" s="136" t="s">
        <v>2473</v>
      </c>
      <c r="B1037" s="148" t="s">
        <v>2474</v>
      </c>
      <c r="C1037" s="138"/>
      <c r="D1037" s="139"/>
      <c r="E1037" s="139"/>
      <c r="F1037" s="69">
        <f t="shared" si="33"/>
      </c>
      <c r="G1037" s="69">
        <f t="shared" si="34"/>
      </c>
    </row>
    <row r="1038" spans="1:7" ht="15">
      <c r="A1038" s="136" t="s">
        <v>2475</v>
      </c>
      <c r="B1038" s="148" t="s">
        <v>2476</v>
      </c>
      <c r="C1038" s="138"/>
      <c r="D1038" s="139"/>
      <c r="E1038" s="139"/>
      <c r="F1038" s="69">
        <f t="shared" si="33"/>
      </c>
      <c r="G1038" s="69">
        <f t="shared" si="34"/>
      </c>
    </row>
    <row r="1039" spans="1:7" ht="15">
      <c r="A1039" s="136" t="s">
        <v>2477</v>
      </c>
      <c r="B1039" s="148" t="s">
        <v>2478</v>
      </c>
      <c r="C1039" s="138"/>
      <c r="D1039" s="139"/>
      <c r="E1039" s="139"/>
      <c r="F1039" s="69">
        <f t="shared" si="33"/>
      </c>
      <c r="G1039" s="69">
        <f t="shared" si="34"/>
      </c>
    </row>
    <row r="1040" spans="1:7" ht="15">
      <c r="A1040" s="136" t="s">
        <v>2479</v>
      </c>
      <c r="B1040" s="148" t="s">
        <v>2480</v>
      </c>
      <c r="C1040" s="138"/>
      <c r="D1040" s="139"/>
      <c r="E1040" s="139"/>
      <c r="F1040" s="69">
        <f t="shared" si="33"/>
      </c>
      <c r="G1040" s="69">
        <f t="shared" si="34"/>
      </c>
    </row>
    <row r="1041" spans="1:7" ht="15">
      <c r="A1041" s="136" t="s">
        <v>2481</v>
      </c>
      <c r="B1041" s="148" t="s">
        <v>2482</v>
      </c>
      <c r="C1041" s="138"/>
      <c r="D1041" s="139"/>
      <c r="E1041" s="139"/>
      <c r="F1041" s="69">
        <f t="shared" si="33"/>
      </c>
      <c r="G1041" s="69">
        <f t="shared" si="34"/>
      </c>
    </row>
    <row r="1042" spans="1:7" ht="15">
      <c r="A1042" s="136" t="s">
        <v>2483</v>
      </c>
      <c r="B1042" s="148" t="s">
        <v>774</v>
      </c>
      <c r="C1042" s="138"/>
      <c r="D1042" s="139"/>
      <c r="E1042" s="139"/>
      <c r="F1042" s="69">
        <f t="shared" si="33"/>
      </c>
      <c r="G1042" s="69">
        <f t="shared" si="34"/>
      </c>
    </row>
    <row r="1043" spans="1:7" ht="15">
      <c r="A1043" s="136" t="s">
        <v>2484</v>
      </c>
      <c r="B1043" s="148" t="s">
        <v>2485</v>
      </c>
      <c r="C1043" s="138"/>
      <c r="D1043" s="139"/>
      <c r="E1043" s="139"/>
      <c r="F1043" s="69">
        <f t="shared" si="33"/>
      </c>
      <c r="G1043" s="69">
        <f t="shared" si="34"/>
      </c>
    </row>
    <row r="1044" spans="1:7" ht="15">
      <c r="A1044" s="136" t="s">
        <v>2486</v>
      </c>
      <c r="B1044" s="148" t="s">
        <v>2487</v>
      </c>
      <c r="C1044" s="138"/>
      <c r="D1044" s="139"/>
      <c r="E1044" s="139"/>
      <c r="F1044" s="69">
        <f t="shared" si="33"/>
      </c>
      <c r="G1044" s="69">
        <f t="shared" si="34"/>
      </c>
    </row>
    <row r="1045" spans="1:7" ht="15">
      <c r="A1045" s="136" t="s">
        <v>2488</v>
      </c>
      <c r="B1045" s="148" t="s">
        <v>2489</v>
      </c>
      <c r="C1045" s="138"/>
      <c r="D1045" s="139"/>
      <c r="E1045" s="139"/>
      <c r="F1045" s="69">
        <f t="shared" si="33"/>
      </c>
      <c r="G1045" s="69">
        <f t="shared" si="34"/>
      </c>
    </row>
    <row r="1046" spans="1:7" ht="15">
      <c r="A1046" s="136" t="s">
        <v>2490</v>
      </c>
      <c r="B1046" s="148" t="s">
        <v>2491</v>
      </c>
      <c r="C1046" s="138"/>
      <c r="D1046" s="139"/>
      <c r="E1046" s="139"/>
      <c r="F1046" s="69">
        <f t="shared" si="33"/>
      </c>
      <c r="G1046" s="69">
        <f t="shared" si="34"/>
      </c>
    </row>
    <row r="1047" spans="1:7" ht="15">
      <c r="A1047" s="136" t="s">
        <v>2492</v>
      </c>
      <c r="B1047" s="148" t="s">
        <v>2493</v>
      </c>
      <c r="C1047" s="138"/>
      <c r="D1047" s="139"/>
      <c r="E1047" s="139"/>
      <c r="F1047" s="69">
        <f t="shared" si="33"/>
      </c>
      <c r="G1047" s="69">
        <f t="shared" si="34"/>
      </c>
    </row>
    <row r="1048" spans="1:7" ht="15">
      <c r="A1048" s="136" t="s">
        <v>2494</v>
      </c>
      <c r="B1048" s="148" t="s">
        <v>2495</v>
      </c>
      <c r="C1048" s="138"/>
      <c r="D1048" s="139"/>
      <c r="E1048" s="139"/>
      <c r="F1048" s="69">
        <f t="shared" si="33"/>
      </c>
      <c r="G1048" s="69">
        <f t="shared" si="34"/>
      </c>
    </row>
    <row r="1049" spans="1:7" ht="15">
      <c r="A1049" s="136" t="s">
        <v>2496</v>
      </c>
      <c r="B1049" s="148" t="s">
        <v>2497</v>
      </c>
      <c r="C1049" s="138"/>
      <c r="D1049" s="139"/>
      <c r="E1049" s="139"/>
      <c r="F1049" s="69">
        <f t="shared" si="33"/>
      </c>
      <c r="G1049" s="69">
        <f t="shared" si="34"/>
      </c>
    </row>
    <row r="1050" spans="1:7" ht="15">
      <c r="A1050" s="136" t="s">
        <v>2498</v>
      </c>
      <c r="B1050" s="148" t="s">
        <v>2499</v>
      </c>
      <c r="C1050" s="138"/>
      <c r="D1050" s="139"/>
      <c r="E1050" s="139"/>
      <c r="F1050" s="69">
        <f t="shared" si="33"/>
      </c>
      <c r="G1050" s="69">
        <f t="shared" si="34"/>
      </c>
    </row>
    <row r="1051" spans="1:7" ht="15">
      <c r="A1051" s="136" t="s">
        <v>2500</v>
      </c>
      <c r="B1051" s="148" t="s">
        <v>2501</v>
      </c>
      <c r="C1051" s="138"/>
      <c r="D1051" s="139"/>
      <c r="E1051" s="139"/>
      <c r="F1051" s="69">
        <f t="shared" si="33"/>
      </c>
      <c r="G1051" s="69">
        <f t="shared" si="34"/>
      </c>
    </row>
    <row r="1052" spans="1:7" ht="15">
      <c r="A1052" s="136" t="s">
        <v>2502</v>
      </c>
      <c r="B1052" s="148" t="s">
        <v>2503</v>
      </c>
      <c r="C1052" s="138"/>
      <c r="D1052" s="139"/>
      <c r="E1052" s="139"/>
      <c r="F1052" s="69">
        <f t="shared" si="33"/>
      </c>
      <c r="G1052" s="69">
        <f t="shared" si="34"/>
      </c>
    </row>
    <row r="1053" spans="1:7" ht="15">
      <c r="A1053" s="136" t="s">
        <v>2504</v>
      </c>
      <c r="B1053" s="148" t="s">
        <v>2505</v>
      </c>
      <c r="C1053" s="138"/>
      <c r="D1053" s="139"/>
      <c r="E1053" s="139"/>
      <c r="F1053" s="69">
        <f t="shared" si="33"/>
      </c>
      <c r="G1053" s="69">
        <f t="shared" si="34"/>
      </c>
    </row>
    <row r="1054" spans="1:7" ht="15">
      <c r="A1054" s="136" t="s">
        <v>2506</v>
      </c>
      <c r="B1054" s="148" t="s">
        <v>2507</v>
      </c>
      <c r="C1054" s="138"/>
      <c r="D1054" s="139"/>
      <c r="E1054" s="139"/>
      <c r="F1054" s="69">
        <f t="shared" si="33"/>
      </c>
      <c r="G1054" s="69">
        <f t="shared" si="34"/>
      </c>
    </row>
    <row r="1055" spans="1:7" ht="15">
      <c r="A1055" s="136" t="s">
        <v>2508</v>
      </c>
      <c r="B1055" s="148" t="s">
        <v>2509</v>
      </c>
      <c r="C1055" s="138"/>
      <c r="D1055" s="139"/>
      <c r="E1055" s="139"/>
      <c r="F1055" s="69">
        <f t="shared" si="33"/>
      </c>
      <c r="G1055" s="69">
        <f t="shared" si="34"/>
      </c>
    </row>
    <row r="1056" spans="1:7" ht="15">
      <c r="A1056" s="136" t="s">
        <v>2510</v>
      </c>
      <c r="B1056" s="148" t="s">
        <v>2511</v>
      </c>
      <c r="C1056" s="138"/>
      <c r="D1056" s="139"/>
      <c r="E1056" s="139"/>
      <c r="F1056" s="69">
        <f t="shared" si="33"/>
      </c>
      <c r="G1056" s="69">
        <f t="shared" si="34"/>
      </c>
    </row>
    <row r="1057" spans="1:7" ht="15">
      <c r="A1057" s="136" t="s">
        <v>2512</v>
      </c>
      <c r="B1057" s="148" t="s">
        <v>2513</v>
      </c>
      <c r="C1057" s="138"/>
      <c r="D1057" s="139"/>
      <c r="E1057" s="139"/>
      <c r="F1057" s="69">
        <f t="shared" si="33"/>
      </c>
      <c r="G1057" s="69">
        <f t="shared" si="34"/>
      </c>
    </row>
    <row r="1058" spans="1:7" ht="15">
      <c r="A1058" s="136" t="s">
        <v>2514</v>
      </c>
      <c r="B1058" s="148" t="s">
        <v>2515</v>
      </c>
      <c r="C1058" s="138"/>
      <c r="D1058" s="139"/>
      <c r="E1058" s="139"/>
      <c r="F1058" s="69">
        <f t="shared" si="33"/>
      </c>
      <c r="G1058" s="69">
        <f t="shared" si="34"/>
      </c>
    </row>
    <row r="1059" spans="1:7" ht="15">
      <c r="A1059" s="136" t="s">
        <v>2516</v>
      </c>
      <c r="B1059" s="148" t="s">
        <v>2517</v>
      </c>
      <c r="C1059" s="138"/>
      <c r="D1059" s="139"/>
      <c r="E1059" s="139"/>
      <c r="F1059" s="69">
        <f t="shared" si="33"/>
      </c>
      <c r="G1059" s="69">
        <f t="shared" si="34"/>
      </c>
    </row>
    <row r="1060" spans="1:7" ht="15">
      <c r="A1060" s="136" t="s">
        <v>2518</v>
      </c>
      <c r="B1060" s="148" t="s">
        <v>2519</v>
      </c>
      <c r="C1060" s="138"/>
      <c r="D1060" s="139"/>
      <c r="E1060" s="139"/>
      <c r="F1060" s="69">
        <f t="shared" si="33"/>
      </c>
      <c r="G1060" s="69">
        <f t="shared" si="34"/>
      </c>
    </row>
    <row r="1061" spans="1:7" ht="15">
      <c r="A1061" s="136" t="s">
        <v>2520</v>
      </c>
      <c r="B1061" s="148" t="s">
        <v>2521</v>
      </c>
      <c r="C1061" s="138"/>
      <c r="D1061" s="139"/>
      <c r="E1061" s="139"/>
      <c r="F1061" s="69">
        <f t="shared" si="33"/>
      </c>
      <c r="G1061" s="69">
        <f t="shared" si="34"/>
      </c>
    </row>
    <row r="1062" spans="1:7" ht="15">
      <c r="A1062" s="136" t="s">
        <v>2522</v>
      </c>
      <c r="B1062" s="148" t="s">
        <v>2523</v>
      </c>
      <c r="C1062" s="138"/>
      <c r="D1062" s="139"/>
      <c r="E1062" s="139"/>
      <c r="F1062" s="69">
        <f t="shared" si="33"/>
      </c>
      <c r="G1062" s="69">
        <f t="shared" si="34"/>
      </c>
    </row>
    <row r="1063" spans="1:7" ht="15">
      <c r="A1063" s="136" t="s">
        <v>2524</v>
      </c>
      <c r="B1063" s="148" t="s">
        <v>2525</v>
      </c>
      <c r="C1063" s="138"/>
      <c r="D1063" s="139"/>
      <c r="E1063" s="139"/>
      <c r="F1063" s="69">
        <f t="shared" si="33"/>
      </c>
      <c r="G1063" s="69">
        <f t="shared" si="34"/>
      </c>
    </row>
    <row r="1064" spans="1:7" ht="15">
      <c r="A1064" s="136" t="s">
        <v>2526</v>
      </c>
      <c r="B1064" s="148" t="s">
        <v>2527</v>
      </c>
      <c r="C1064" s="138"/>
      <c r="D1064" s="139"/>
      <c r="E1064" s="139"/>
      <c r="F1064" s="69">
        <f t="shared" si="33"/>
      </c>
      <c r="G1064" s="69">
        <f t="shared" si="34"/>
      </c>
    </row>
    <row r="1065" spans="1:7" ht="15">
      <c r="A1065" s="136" t="s">
        <v>2528</v>
      </c>
      <c r="B1065" s="148" t="s">
        <v>2529</v>
      </c>
      <c r="C1065" s="138"/>
      <c r="D1065" s="139"/>
      <c r="E1065" s="139"/>
      <c r="F1065" s="69">
        <f t="shared" si="33"/>
      </c>
      <c r="G1065" s="69">
        <f t="shared" si="34"/>
      </c>
    </row>
    <row r="1066" spans="1:7" ht="15">
      <c r="A1066" s="136" t="s">
        <v>2530</v>
      </c>
      <c r="B1066" s="148" t="s">
        <v>2531</v>
      </c>
      <c r="C1066" s="138"/>
      <c r="D1066" s="139"/>
      <c r="E1066" s="139"/>
      <c r="F1066" s="69">
        <f t="shared" si="33"/>
      </c>
      <c r="G1066" s="69">
        <f t="shared" si="34"/>
      </c>
    </row>
    <row r="1067" spans="1:7" ht="15">
      <c r="A1067" s="136" t="s">
        <v>2532</v>
      </c>
      <c r="B1067" s="148" t="s">
        <v>756</v>
      </c>
      <c r="C1067" s="138">
        <v>629</v>
      </c>
      <c r="D1067" s="139">
        <v>598</v>
      </c>
      <c r="E1067" s="139">
        <v>596</v>
      </c>
      <c r="F1067" s="69">
        <f t="shared" si="33"/>
        <v>0.948</v>
      </c>
      <c r="G1067" s="69">
        <f t="shared" si="34"/>
        <v>0.997</v>
      </c>
    </row>
    <row r="1068" spans="1:7" ht="15">
      <c r="A1068" s="136" t="s">
        <v>2533</v>
      </c>
      <c r="B1068" s="148" t="s">
        <v>758</v>
      </c>
      <c r="C1068" s="138">
        <v>127</v>
      </c>
      <c r="D1068" s="139">
        <v>97</v>
      </c>
      <c r="E1068" s="139">
        <v>102</v>
      </c>
      <c r="F1068" s="69">
        <f t="shared" si="33"/>
        <v>0.803</v>
      </c>
      <c r="G1068" s="69">
        <f t="shared" si="34"/>
        <v>1.052</v>
      </c>
    </row>
    <row r="1069" spans="1:7" ht="15">
      <c r="A1069" s="136" t="s">
        <v>2534</v>
      </c>
      <c r="B1069" s="148" t="s">
        <v>760</v>
      </c>
      <c r="C1069" s="138"/>
      <c r="D1069" s="139"/>
      <c r="E1069" s="139"/>
      <c r="F1069" s="69">
        <f t="shared" si="33"/>
      </c>
      <c r="G1069" s="69">
        <f t="shared" si="34"/>
      </c>
    </row>
    <row r="1070" spans="1:7" ht="15">
      <c r="A1070" s="136" t="s">
        <v>2535</v>
      </c>
      <c r="B1070" s="148" t="s">
        <v>2536</v>
      </c>
      <c r="C1070" s="138">
        <v>50</v>
      </c>
      <c r="D1070" s="139">
        <v>50</v>
      </c>
      <c r="E1070" s="139">
        <v>67</v>
      </c>
      <c r="F1070" s="69">
        <f t="shared" si="33"/>
        <v>1.34</v>
      </c>
      <c r="G1070" s="69">
        <f t="shared" si="34"/>
        <v>1.34</v>
      </c>
    </row>
    <row r="1071" spans="1:7" ht="15">
      <c r="A1071" s="136" t="s">
        <v>2537</v>
      </c>
      <c r="B1071" s="148" t="s">
        <v>2538</v>
      </c>
      <c r="C1071" s="138"/>
      <c r="D1071" s="139"/>
      <c r="E1071" s="139"/>
      <c r="F1071" s="69">
        <f t="shared" si="33"/>
      </c>
      <c r="G1071" s="69">
        <f t="shared" si="34"/>
      </c>
    </row>
    <row r="1072" spans="1:7" ht="15">
      <c r="A1072" s="136" t="s">
        <v>2539</v>
      </c>
      <c r="B1072" s="148" t="s">
        <v>2540</v>
      </c>
      <c r="C1072" s="138"/>
      <c r="D1072" s="139"/>
      <c r="E1072" s="139"/>
      <c r="F1072" s="69">
        <f t="shared" si="33"/>
      </c>
      <c r="G1072" s="69">
        <f t="shared" si="34"/>
      </c>
    </row>
    <row r="1073" spans="1:7" ht="15">
      <c r="A1073" s="136" t="s">
        <v>2541</v>
      </c>
      <c r="B1073" s="148" t="s">
        <v>2542</v>
      </c>
      <c r="C1073" s="138"/>
      <c r="D1073" s="139"/>
      <c r="E1073" s="139"/>
      <c r="F1073" s="69">
        <f t="shared" si="33"/>
      </c>
      <c r="G1073" s="69">
        <f t="shared" si="34"/>
      </c>
    </row>
    <row r="1074" spans="1:7" ht="15">
      <c r="A1074" s="136" t="s">
        <v>2543</v>
      </c>
      <c r="B1074" s="148" t="s">
        <v>2544</v>
      </c>
      <c r="C1074" s="138"/>
      <c r="D1074" s="139">
        <v>20</v>
      </c>
      <c r="E1074" s="139"/>
      <c r="F1074" s="69">
        <f aca="true" t="shared" si="35" ref="F1074:F1129">_xlfn.IFERROR($E1074/C1074,"")</f>
      </c>
      <c r="G1074" s="69">
        <f aca="true" t="shared" si="36" ref="G1074:G1129">_xlfn.IFERROR($E1074/D1074,"")</f>
        <v>0</v>
      </c>
    </row>
    <row r="1075" spans="1:7" ht="15">
      <c r="A1075" s="136" t="s">
        <v>2545</v>
      </c>
      <c r="B1075" s="148" t="s">
        <v>774</v>
      </c>
      <c r="C1075" s="138"/>
      <c r="D1075" s="139"/>
      <c r="E1075" s="139"/>
      <c r="F1075" s="69">
        <f t="shared" si="35"/>
      </c>
      <c r="G1075" s="69">
        <f t="shared" si="36"/>
      </c>
    </row>
    <row r="1076" spans="1:7" ht="15">
      <c r="A1076" s="136" t="s">
        <v>2546</v>
      </c>
      <c r="B1076" s="148" t="s">
        <v>2547</v>
      </c>
      <c r="C1076" s="138"/>
      <c r="D1076" s="139">
        <v>1</v>
      </c>
      <c r="E1076" s="139"/>
      <c r="F1076" s="69">
        <f t="shared" si="35"/>
      </c>
      <c r="G1076" s="69">
        <f t="shared" si="36"/>
        <v>0</v>
      </c>
    </row>
    <row r="1077" spans="1:7" ht="15">
      <c r="A1077" s="136" t="s">
        <v>2548</v>
      </c>
      <c r="B1077" s="148" t="s">
        <v>756</v>
      </c>
      <c r="C1077" s="138"/>
      <c r="D1077" s="139"/>
      <c r="E1077" s="139"/>
      <c r="F1077" s="69">
        <f t="shared" si="35"/>
      </c>
      <c r="G1077" s="69">
        <f t="shared" si="36"/>
      </c>
    </row>
    <row r="1078" spans="1:7" ht="15">
      <c r="A1078" s="136" t="s">
        <v>2549</v>
      </c>
      <c r="B1078" s="148" t="s">
        <v>758</v>
      </c>
      <c r="C1078" s="138"/>
      <c r="D1078" s="139"/>
      <c r="E1078" s="139"/>
      <c r="F1078" s="69">
        <f t="shared" si="35"/>
      </c>
      <c r="G1078" s="69">
        <f t="shared" si="36"/>
      </c>
    </row>
    <row r="1079" spans="1:7" ht="15">
      <c r="A1079" s="136" t="s">
        <v>2550</v>
      </c>
      <c r="B1079" s="148" t="s">
        <v>760</v>
      </c>
      <c r="C1079" s="138"/>
      <c r="D1079" s="139"/>
      <c r="E1079" s="139"/>
      <c r="F1079" s="69">
        <f t="shared" si="35"/>
      </c>
      <c r="G1079" s="69">
        <f t="shared" si="36"/>
      </c>
    </row>
    <row r="1080" spans="1:7" ht="15">
      <c r="A1080" s="136" t="s">
        <v>2551</v>
      </c>
      <c r="B1080" s="148" t="s">
        <v>2552</v>
      </c>
      <c r="C1080" s="138">
        <v>538</v>
      </c>
      <c r="D1080" s="139">
        <v>448</v>
      </c>
      <c r="E1080" s="139">
        <v>825</v>
      </c>
      <c r="F1080" s="69">
        <f t="shared" si="35"/>
        <v>1.533</v>
      </c>
      <c r="G1080" s="69">
        <f t="shared" si="36"/>
        <v>1.842</v>
      </c>
    </row>
    <row r="1081" spans="1:7" ht="15">
      <c r="A1081" s="136" t="s">
        <v>2553</v>
      </c>
      <c r="B1081" s="148" t="s">
        <v>774</v>
      </c>
      <c r="C1081" s="138"/>
      <c r="D1081" s="139"/>
      <c r="E1081" s="139"/>
      <c r="F1081" s="69">
        <f t="shared" si="35"/>
      </c>
      <c r="G1081" s="69">
        <f t="shared" si="36"/>
      </c>
    </row>
    <row r="1082" spans="1:7" ht="15">
      <c r="A1082" s="136" t="s">
        <v>2554</v>
      </c>
      <c r="B1082" s="148" t="s">
        <v>2555</v>
      </c>
      <c r="C1082" s="138"/>
      <c r="D1082" s="139"/>
      <c r="E1082" s="139"/>
      <c r="F1082" s="69">
        <f t="shared" si="35"/>
      </c>
      <c r="G1082" s="69">
        <f t="shared" si="36"/>
      </c>
    </row>
    <row r="1083" spans="1:7" ht="15">
      <c r="A1083" s="136" t="s">
        <v>2556</v>
      </c>
      <c r="B1083" s="148" t="s">
        <v>756</v>
      </c>
      <c r="C1083" s="138"/>
      <c r="D1083" s="139"/>
      <c r="E1083" s="139"/>
      <c r="F1083" s="69">
        <f t="shared" si="35"/>
      </c>
      <c r="G1083" s="69">
        <f t="shared" si="36"/>
      </c>
    </row>
    <row r="1084" spans="1:7" ht="15">
      <c r="A1084" s="136" t="s">
        <v>2557</v>
      </c>
      <c r="B1084" s="148" t="s">
        <v>758</v>
      </c>
      <c r="C1084" s="138"/>
      <c r="D1084" s="139"/>
      <c r="E1084" s="139">
        <v>50</v>
      </c>
      <c r="F1084" s="69">
        <f t="shared" si="35"/>
      </c>
      <c r="G1084" s="69">
        <f t="shared" si="36"/>
      </c>
    </row>
    <row r="1085" spans="1:7" ht="15">
      <c r="A1085" s="136" t="s">
        <v>2558</v>
      </c>
      <c r="B1085" s="148" t="s">
        <v>760</v>
      </c>
      <c r="C1085" s="138"/>
      <c r="D1085" s="139"/>
      <c r="E1085" s="139"/>
      <c r="F1085" s="69">
        <f t="shared" si="35"/>
      </c>
      <c r="G1085" s="69">
        <f t="shared" si="36"/>
      </c>
    </row>
    <row r="1086" spans="1:7" ht="15">
      <c r="A1086" s="136" t="s">
        <v>2559</v>
      </c>
      <c r="B1086" s="148" t="s">
        <v>2560</v>
      </c>
      <c r="C1086" s="138"/>
      <c r="D1086" s="139"/>
      <c r="E1086" s="139"/>
      <c r="F1086" s="69">
        <f t="shared" si="35"/>
      </c>
      <c r="G1086" s="69">
        <f t="shared" si="36"/>
      </c>
    </row>
    <row r="1087" spans="1:7" ht="15">
      <c r="A1087" s="136" t="s">
        <v>2561</v>
      </c>
      <c r="B1087" s="148" t="s">
        <v>2562</v>
      </c>
      <c r="C1087" s="138"/>
      <c r="D1087" s="139"/>
      <c r="E1087" s="139"/>
      <c r="F1087" s="69">
        <f t="shared" si="35"/>
      </c>
      <c r="G1087" s="69">
        <f t="shared" si="36"/>
      </c>
    </row>
    <row r="1088" spans="1:7" ht="15">
      <c r="A1088" s="136" t="s">
        <v>2563</v>
      </c>
      <c r="B1088" s="148" t="s">
        <v>774</v>
      </c>
      <c r="C1088" s="138"/>
      <c r="D1088" s="139"/>
      <c r="E1088" s="139"/>
      <c r="F1088" s="69">
        <f t="shared" si="35"/>
      </c>
      <c r="G1088" s="69">
        <f t="shared" si="36"/>
      </c>
    </row>
    <row r="1089" spans="1:7" ht="15">
      <c r="A1089" s="136" t="s">
        <v>2564</v>
      </c>
      <c r="B1089" s="148" t="s">
        <v>2565</v>
      </c>
      <c r="C1089" s="138"/>
      <c r="D1089" s="139"/>
      <c r="E1089" s="139"/>
      <c r="F1089" s="69">
        <f t="shared" si="35"/>
      </c>
      <c r="G1089" s="69">
        <f t="shared" si="36"/>
      </c>
    </row>
    <row r="1090" spans="1:7" ht="15">
      <c r="A1090" s="136" t="s">
        <v>2566</v>
      </c>
      <c r="B1090" s="148" t="s">
        <v>756</v>
      </c>
      <c r="C1090" s="138"/>
      <c r="D1090" s="139"/>
      <c r="E1090" s="139"/>
      <c r="F1090" s="69">
        <f t="shared" si="35"/>
      </c>
      <c r="G1090" s="69">
        <f t="shared" si="36"/>
      </c>
    </row>
    <row r="1091" spans="1:7" ht="15">
      <c r="A1091" s="136" t="s">
        <v>2567</v>
      </c>
      <c r="B1091" s="148" t="s">
        <v>758</v>
      </c>
      <c r="C1091" s="138"/>
      <c r="D1091" s="139"/>
      <c r="E1091" s="139"/>
      <c r="F1091" s="69">
        <f t="shared" si="35"/>
      </c>
      <c r="G1091" s="69">
        <f t="shared" si="36"/>
      </c>
    </row>
    <row r="1092" spans="1:7" ht="15">
      <c r="A1092" s="136" t="s">
        <v>2568</v>
      </c>
      <c r="B1092" s="148" t="s">
        <v>760</v>
      </c>
      <c r="C1092" s="138"/>
      <c r="D1092" s="139"/>
      <c r="E1092" s="139"/>
      <c r="F1092" s="69">
        <f t="shared" si="35"/>
      </c>
      <c r="G1092" s="69">
        <f t="shared" si="36"/>
      </c>
    </row>
    <row r="1093" spans="1:7" ht="15">
      <c r="A1093" s="136" t="s">
        <v>2569</v>
      </c>
      <c r="B1093" s="148" t="s">
        <v>2570</v>
      </c>
      <c r="C1093" s="138"/>
      <c r="D1093" s="139"/>
      <c r="E1093" s="139"/>
      <c r="F1093" s="69">
        <f t="shared" si="35"/>
      </c>
      <c r="G1093" s="69">
        <f t="shared" si="36"/>
      </c>
    </row>
    <row r="1094" spans="1:7" ht="15">
      <c r="A1094" s="136" t="s">
        <v>2571</v>
      </c>
      <c r="B1094" s="148" t="s">
        <v>2572</v>
      </c>
      <c r="C1094" s="138"/>
      <c r="D1094" s="139"/>
      <c r="E1094" s="139"/>
      <c r="F1094" s="69">
        <f t="shared" si="35"/>
      </c>
      <c r="G1094" s="69">
        <f t="shared" si="36"/>
      </c>
    </row>
    <row r="1095" spans="1:7" ht="15">
      <c r="A1095" s="136" t="s">
        <v>2573</v>
      </c>
      <c r="B1095" s="148" t="s">
        <v>2574</v>
      </c>
      <c r="C1095" s="138"/>
      <c r="D1095" s="139"/>
      <c r="E1095" s="139"/>
      <c r="F1095" s="69">
        <f t="shared" si="35"/>
      </c>
      <c r="G1095" s="69">
        <f t="shared" si="36"/>
      </c>
    </row>
    <row r="1096" spans="1:7" ht="15">
      <c r="A1096" s="136" t="s">
        <v>2575</v>
      </c>
      <c r="B1096" s="148" t="s">
        <v>2576</v>
      </c>
      <c r="C1096" s="138"/>
      <c r="D1096" s="139"/>
      <c r="E1096" s="139"/>
      <c r="F1096" s="69">
        <f t="shared" si="35"/>
      </c>
      <c r="G1096" s="69">
        <f t="shared" si="36"/>
      </c>
    </row>
    <row r="1097" spans="1:7" ht="15">
      <c r="A1097" s="136" t="s">
        <v>2577</v>
      </c>
      <c r="B1097" s="148" t="s">
        <v>2578</v>
      </c>
      <c r="C1097" s="138"/>
      <c r="D1097" s="139"/>
      <c r="E1097" s="139"/>
      <c r="F1097" s="69">
        <f t="shared" si="35"/>
      </c>
      <c r="G1097" s="69">
        <f t="shared" si="36"/>
      </c>
    </row>
    <row r="1098" spans="1:7" ht="15">
      <c r="A1098" s="136" t="s">
        <v>2579</v>
      </c>
      <c r="B1098" s="148" t="s">
        <v>2580</v>
      </c>
      <c r="C1098" s="138"/>
      <c r="D1098" s="139"/>
      <c r="E1098" s="139"/>
      <c r="F1098" s="69">
        <f t="shared" si="35"/>
      </c>
      <c r="G1098" s="69">
        <f t="shared" si="36"/>
      </c>
    </row>
    <row r="1099" spans="1:7" ht="15">
      <c r="A1099" s="136" t="s">
        <v>2581</v>
      </c>
      <c r="B1099" s="148" t="s">
        <v>2582</v>
      </c>
      <c r="C1099" s="138"/>
      <c r="D1099" s="139"/>
      <c r="E1099" s="139"/>
      <c r="F1099" s="69">
        <f t="shared" si="35"/>
      </c>
      <c r="G1099" s="69">
        <f t="shared" si="36"/>
      </c>
    </row>
    <row r="1100" spans="1:7" ht="15">
      <c r="A1100" s="136" t="s">
        <v>2583</v>
      </c>
      <c r="B1100" s="148" t="s">
        <v>2584</v>
      </c>
      <c r="C1100" s="138"/>
      <c r="D1100" s="139"/>
      <c r="E1100" s="139"/>
      <c r="F1100" s="69">
        <f t="shared" si="35"/>
      </c>
      <c r="G1100" s="69">
        <f t="shared" si="36"/>
      </c>
    </row>
    <row r="1101" spans="1:7" ht="15">
      <c r="A1101" s="136" t="s">
        <v>2585</v>
      </c>
      <c r="B1101" s="148" t="s">
        <v>2586</v>
      </c>
      <c r="C1101" s="138"/>
      <c r="D1101" s="139"/>
      <c r="E1101" s="139"/>
      <c r="F1101" s="69">
        <f t="shared" si="35"/>
      </c>
      <c r="G1101" s="69">
        <f t="shared" si="36"/>
      </c>
    </row>
    <row r="1102" spans="1:7" ht="15">
      <c r="A1102" s="136" t="s">
        <v>2587</v>
      </c>
      <c r="B1102" s="148" t="s">
        <v>2588</v>
      </c>
      <c r="C1102" s="138"/>
      <c r="D1102" s="139"/>
      <c r="E1102" s="139"/>
      <c r="F1102" s="69">
        <f t="shared" si="35"/>
      </c>
      <c r="G1102" s="69">
        <f t="shared" si="36"/>
      </c>
    </row>
    <row r="1103" spans="1:7" ht="15">
      <c r="A1103" s="136" t="s">
        <v>2589</v>
      </c>
      <c r="B1103" s="148" t="s">
        <v>2590</v>
      </c>
      <c r="C1103" s="138"/>
      <c r="D1103" s="139"/>
      <c r="E1103" s="139"/>
      <c r="F1103" s="69">
        <f t="shared" si="35"/>
      </c>
      <c r="G1103" s="69">
        <f t="shared" si="36"/>
      </c>
    </row>
    <row r="1104" spans="1:7" ht="15">
      <c r="A1104" s="136" t="s">
        <v>2591</v>
      </c>
      <c r="B1104" s="148" t="s">
        <v>2592</v>
      </c>
      <c r="C1104" s="138"/>
      <c r="D1104" s="139"/>
      <c r="E1104" s="139"/>
      <c r="F1104" s="69">
        <f t="shared" si="35"/>
      </c>
      <c r="G1104" s="69">
        <f t="shared" si="36"/>
      </c>
    </row>
    <row r="1105" spans="1:7" ht="15">
      <c r="A1105" s="136" t="s">
        <v>2593</v>
      </c>
      <c r="B1105" s="148" t="s">
        <v>2594</v>
      </c>
      <c r="C1105" s="138"/>
      <c r="D1105" s="139">
        <v>20</v>
      </c>
      <c r="E1105" s="139"/>
      <c r="F1105" s="69">
        <f t="shared" si="35"/>
      </c>
      <c r="G1105" s="69">
        <f t="shared" si="36"/>
        <v>0</v>
      </c>
    </row>
    <row r="1106" spans="1:7" ht="15">
      <c r="A1106" s="136" t="s">
        <v>2595</v>
      </c>
      <c r="B1106" s="148" t="s">
        <v>2596</v>
      </c>
      <c r="C1106" s="138"/>
      <c r="D1106" s="139"/>
      <c r="E1106" s="139"/>
      <c r="F1106" s="69">
        <f t="shared" si="35"/>
      </c>
      <c r="G1106" s="69">
        <f t="shared" si="36"/>
      </c>
    </row>
    <row r="1107" spans="1:7" ht="15">
      <c r="A1107" s="136" t="s">
        <v>2597</v>
      </c>
      <c r="B1107" s="148" t="s">
        <v>2598</v>
      </c>
      <c r="C1107" s="138"/>
      <c r="D1107" s="139"/>
      <c r="E1107" s="139"/>
      <c r="F1107" s="69">
        <f t="shared" si="35"/>
      </c>
      <c r="G1107" s="69">
        <f t="shared" si="36"/>
      </c>
    </row>
    <row r="1108" spans="1:7" ht="15">
      <c r="A1108" s="136" t="s">
        <v>2599</v>
      </c>
      <c r="B1108" s="148" t="s">
        <v>745</v>
      </c>
      <c r="C1108" s="138"/>
      <c r="D1108" s="139"/>
      <c r="E1108" s="139"/>
      <c r="F1108" s="69">
        <f t="shared" si="35"/>
      </c>
      <c r="G1108" s="69">
        <f t="shared" si="36"/>
      </c>
    </row>
    <row r="1109" spans="1:7" ht="15">
      <c r="A1109" s="136" t="s">
        <v>372</v>
      </c>
      <c r="B1109" s="148" t="s">
        <v>373</v>
      </c>
      <c r="C1109" s="138"/>
      <c r="D1109" s="139"/>
      <c r="E1109" s="139">
        <v>1600</v>
      </c>
      <c r="F1109" s="69">
        <f t="shared" si="35"/>
      </c>
      <c r="G1109" s="69">
        <f t="shared" si="36"/>
      </c>
    </row>
    <row r="1110" spans="1:7" ht="15">
      <c r="A1110" s="136" t="s">
        <v>2600</v>
      </c>
      <c r="B1110" s="148" t="s">
        <v>747</v>
      </c>
      <c r="C1110" s="138">
        <v>4500</v>
      </c>
      <c r="D1110" s="139"/>
      <c r="E1110" s="139">
        <v>6954</v>
      </c>
      <c r="F1110" s="69">
        <f t="shared" si="35"/>
        <v>1.545</v>
      </c>
      <c r="G1110" s="69">
        <f t="shared" si="36"/>
      </c>
    </row>
    <row r="1111" spans="1:7" ht="15">
      <c r="A1111" s="136" t="s">
        <v>2601</v>
      </c>
      <c r="B1111" s="148" t="s">
        <v>375</v>
      </c>
      <c r="C1111" s="138"/>
      <c r="D1111" s="139"/>
      <c r="E1111" s="139"/>
      <c r="F1111" s="69">
        <f t="shared" si="35"/>
      </c>
      <c r="G1111" s="69">
        <f t="shared" si="36"/>
      </c>
    </row>
    <row r="1112" spans="1:7" ht="15">
      <c r="A1112" s="136" t="s">
        <v>2602</v>
      </c>
      <c r="B1112" s="148" t="s">
        <v>2603</v>
      </c>
      <c r="C1112" s="138">
        <v>1229</v>
      </c>
      <c r="D1112" s="139">
        <v>1229</v>
      </c>
      <c r="E1112" s="139">
        <v>1614</v>
      </c>
      <c r="F1112" s="69">
        <f t="shared" si="35"/>
        <v>1.313</v>
      </c>
      <c r="G1112" s="69">
        <f t="shared" si="36"/>
        <v>1.313</v>
      </c>
    </row>
    <row r="1113" spans="1:7" ht="15">
      <c r="A1113" s="136" t="s">
        <v>2604</v>
      </c>
      <c r="B1113" s="148" t="s">
        <v>2605</v>
      </c>
      <c r="C1113" s="138"/>
      <c r="D1113" s="139"/>
      <c r="E1113" s="139"/>
      <c r="F1113" s="69">
        <f t="shared" si="35"/>
      </c>
      <c r="G1113" s="69">
        <f t="shared" si="36"/>
      </c>
    </row>
    <row r="1114" spans="1:7" ht="15">
      <c r="A1114" s="136" t="s">
        <v>2606</v>
      </c>
      <c r="B1114" s="148" t="s">
        <v>2607</v>
      </c>
      <c r="C1114" s="138"/>
      <c r="D1114" s="139"/>
      <c r="E1114" s="139"/>
      <c r="F1114" s="69">
        <f t="shared" si="35"/>
      </c>
      <c r="G1114" s="69">
        <f t="shared" si="36"/>
      </c>
    </row>
    <row r="1115" spans="1:7" ht="15">
      <c r="A1115" s="136" t="s">
        <v>2608</v>
      </c>
      <c r="B1115" s="148" t="s">
        <v>2609</v>
      </c>
      <c r="C1115" s="138"/>
      <c r="D1115" s="139"/>
      <c r="E1115" s="139"/>
      <c r="F1115" s="69">
        <f t="shared" si="35"/>
      </c>
      <c r="G1115" s="69">
        <f t="shared" si="36"/>
      </c>
    </row>
    <row r="1116" spans="1:7" ht="15">
      <c r="A1116" s="172" t="s">
        <v>2610</v>
      </c>
      <c r="B1116" s="148" t="s">
        <v>752</v>
      </c>
      <c r="C1116" s="138"/>
      <c r="D1116" s="139"/>
      <c r="E1116" s="139"/>
      <c r="F1116" s="69">
        <f t="shared" si="35"/>
      </c>
      <c r="G1116" s="69">
        <f t="shared" si="36"/>
      </c>
    </row>
    <row r="1117" spans="1:7" ht="15">
      <c r="A1117" s="136"/>
      <c r="B1117" s="151"/>
      <c r="C1117" s="152"/>
      <c r="D1117" s="48"/>
      <c r="E1117" s="48"/>
      <c r="F1117" s="69">
        <f t="shared" si="35"/>
      </c>
      <c r="G1117" s="69">
        <f t="shared" si="36"/>
      </c>
    </row>
    <row r="1118" spans="1:7" ht="15">
      <c r="A1118" s="136"/>
      <c r="B1118" s="151"/>
      <c r="C1118" s="152"/>
      <c r="D1118" s="48"/>
      <c r="E1118" s="48"/>
      <c r="F1118" s="69">
        <f t="shared" si="35"/>
      </c>
      <c r="G1118" s="69">
        <f t="shared" si="36"/>
      </c>
    </row>
    <row r="1119" spans="1:7" ht="15">
      <c r="A1119" s="136"/>
      <c r="B1119" s="151"/>
      <c r="C1119" s="152"/>
      <c r="D1119" s="48"/>
      <c r="E1119" s="48"/>
      <c r="F1119" s="69">
        <f t="shared" si="35"/>
      </c>
      <c r="G1119" s="69">
        <f t="shared" si="36"/>
      </c>
    </row>
    <row r="1120" spans="1:7" ht="15">
      <c r="A1120" s="136"/>
      <c r="B1120" s="151"/>
      <c r="C1120" s="152"/>
      <c r="D1120" s="48"/>
      <c r="E1120" s="48"/>
      <c r="F1120" s="69">
        <f t="shared" si="35"/>
      </c>
      <c r="G1120" s="69">
        <f t="shared" si="36"/>
      </c>
    </row>
    <row r="1121" spans="1:7" ht="15">
      <c r="A1121" s="136"/>
      <c r="B1121" s="151"/>
      <c r="C1121" s="152"/>
      <c r="D1121" s="48"/>
      <c r="E1121" s="48"/>
      <c r="F1121" s="69">
        <f t="shared" si="35"/>
      </c>
      <c r="G1121" s="69">
        <f t="shared" si="36"/>
      </c>
    </row>
    <row r="1122" spans="1:7" ht="15">
      <c r="A1122" s="136"/>
      <c r="B1122" s="151"/>
      <c r="C1122" s="152"/>
      <c r="D1122" s="48"/>
      <c r="E1122" s="48"/>
      <c r="F1122" s="69">
        <f t="shared" si="35"/>
      </c>
      <c r="G1122" s="69">
        <f t="shared" si="36"/>
      </c>
    </row>
    <row r="1123" spans="1:7" ht="15">
      <c r="A1123" s="136"/>
      <c r="B1123" s="151"/>
      <c r="C1123" s="152"/>
      <c r="D1123" s="48"/>
      <c r="E1123" s="48"/>
      <c r="F1123" s="69">
        <f t="shared" si="35"/>
      </c>
      <c r="G1123" s="69">
        <f t="shared" si="36"/>
      </c>
    </row>
    <row r="1124" spans="1:7" ht="15">
      <c r="A1124" s="136"/>
      <c r="B1124" s="151"/>
      <c r="C1124" s="152"/>
      <c r="D1124" s="48"/>
      <c r="E1124" s="48"/>
      <c r="F1124" s="69">
        <f t="shared" si="35"/>
      </c>
      <c r="G1124" s="69">
        <f t="shared" si="36"/>
      </c>
    </row>
    <row r="1125" spans="1:7" ht="15">
      <c r="A1125" s="136"/>
      <c r="B1125" s="151"/>
      <c r="C1125" s="152"/>
      <c r="D1125" s="48"/>
      <c r="E1125" s="48"/>
      <c r="F1125" s="69">
        <f t="shared" si="35"/>
      </c>
      <c r="G1125" s="69">
        <f t="shared" si="36"/>
      </c>
    </row>
    <row r="1126" spans="1:7" ht="15">
      <c r="A1126" s="136"/>
      <c r="B1126" s="151"/>
      <c r="C1126" s="152"/>
      <c r="D1126" s="48"/>
      <c r="E1126" s="48"/>
      <c r="F1126" s="69">
        <f t="shared" si="35"/>
      </c>
      <c r="G1126" s="69">
        <f t="shared" si="36"/>
      </c>
    </row>
    <row r="1127" spans="1:7" ht="15">
      <c r="A1127" s="136"/>
      <c r="B1127" s="151"/>
      <c r="C1127" s="152"/>
      <c r="D1127" s="48"/>
      <c r="E1127" s="48"/>
      <c r="F1127" s="69">
        <f t="shared" si="35"/>
      </c>
      <c r="G1127" s="69">
        <f t="shared" si="36"/>
      </c>
    </row>
    <row r="1128" spans="1:7" ht="15">
      <c r="A1128" s="136"/>
      <c r="B1128" s="151"/>
      <c r="C1128" s="152"/>
      <c r="D1128" s="48"/>
      <c r="E1128" s="48"/>
      <c r="F1128" s="69">
        <f t="shared" si="35"/>
      </c>
      <c r="G1128" s="69">
        <f t="shared" si="36"/>
      </c>
    </row>
    <row r="1129" spans="1:7" ht="15">
      <c r="A1129" s="136"/>
      <c r="B1129" s="151"/>
      <c r="C1129" s="152"/>
      <c r="D1129" s="48"/>
      <c r="E1129" s="48"/>
      <c r="F1129" s="69">
        <f t="shared" si="35"/>
      </c>
      <c r="G1129" s="69">
        <f t="shared" si="36"/>
      </c>
    </row>
  </sheetData>
  <sheetProtection/>
  <mergeCells count="6">
    <mergeCell ref="A1:G1"/>
    <mergeCell ref="F2:G2"/>
    <mergeCell ref="A3:B3"/>
    <mergeCell ref="E3:G3"/>
    <mergeCell ref="C3:C4"/>
    <mergeCell ref="D3:D4"/>
  </mergeCells>
  <dataValidations count="1">
    <dataValidation allowBlank="1" showInputMessage="1" showErrorMessage="1" promptTitle="注意：新增科目必须以政府收支分类科目书或中央修订通知为准。" prompt="新增支出科目在此录入。&#10;根据科目编码汇总。" sqref="A1117:B1129"/>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FFFF00"/>
    <pageSetUpPr fitToPage="1"/>
  </sheetPr>
  <dimension ref="A2:G12"/>
  <sheetViews>
    <sheetView workbookViewId="0" topLeftCell="A1">
      <selection activeCell="I12" sqref="I12"/>
    </sheetView>
  </sheetViews>
  <sheetFormatPr defaultColWidth="9.00390625" defaultRowHeight="14.25"/>
  <cols>
    <col min="1" max="1" width="19.375" style="0" customWidth="1"/>
    <col min="2" max="2" width="13.75390625" style="0" customWidth="1"/>
    <col min="3" max="4" width="11.50390625" style="0" customWidth="1"/>
    <col min="7" max="7" width="11.625" style="0" customWidth="1"/>
  </cols>
  <sheetData>
    <row r="2" spans="1:7" ht="34.5" customHeight="1">
      <c r="A2" s="1" t="s">
        <v>2611</v>
      </c>
      <c r="B2" s="1"/>
      <c r="C2" s="1"/>
      <c r="D2" s="1"/>
      <c r="E2" s="1"/>
      <c r="F2" s="1"/>
      <c r="G2" s="1"/>
    </row>
    <row r="3" spans="4:7" ht="14.25">
      <c r="D3" t="s">
        <v>1</v>
      </c>
      <c r="G3" t="s">
        <v>1</v>
      </c>
    </row>
    <row r="4" spans="1:7" ht="14.25">
      <c r="A4" s="109" t="s">
        <v>2612</v>
      </c>
      <c r="B4" s="109"/>
      <c r="C4" s="109" t="s">
        <v>2613</v>
      </c>
      <c r="D4" s="110" t="s">
        <v>2614</v>
      </c>
      <c r="E4" s="111" t="s">
        <v>8</v>
      </c>
      <c r="F4" s="111"/>
      <c r="G4" s="111"/>
    </row>
    <row r="5" spans="1:7" ht="27">
      <c r="A5" s="109"/>
      <c r="B5" s="109"/>
      <c r="C5" s="109"/>
      <c r="D5" s="110"/>
      <c r="E5" s="111" t="s">
        <v>9</v>
      </c>
      <c r="F5" s="110" t="s">
        <v>10</v>
      </c>
      <c r="G5" s="110" t="s">
        <v>2615</v>
      </c>
    </row>
    <row r="6" spans="1:7" ht="14.25">
      <c r="A6" s="112" t="s">
        <v>2616</v>
      </c>
      <c r="B6" s="113"/>
      <c r="C6" s="114">
        <v>0</v>
      </c>
      <c r="D6" s="115">
        <v>0</v>
      </c>
      <c r="E6" s="116">
        <v>0</v>
      </c>
      <c r="F6" s="117">
        <f aca="true" t="shared" si="0" ref="F6:F11">IF(C6=0,"",ROUND(E6/C6*100,1))</f>
      </c>
      <c r="G6" s="117">
        <f aca="true" t="shared" si="1" ref="G6:G11">IF(D6=0,"",ROUND(E6/D6*100,1))</f>
      </c>
    </row>
    <row r="7" spans="1:7" ht="14.25">
      <c r="A7" s="118" t="s">
        <v>2617</v>
      </c>
      <c r="B7" s="119" t="s">
        <v>2618</v>
      </c>
      <c r="C7" s="120">
        <f>SUM(C8:C9)</f>
        <v>547</v>
      </c>
      <c r="D7" s="120">
        <f>SUM(D8:D9)</f>
        <v>421</v>
      </c>
      <c r="E7" s="120">
        <v>453</v>
      </c>
      <c r="F7" s="117">
        <f t="shared" si="0"/>
        <v>82.8</v>
      </c>
      <c r="G7" s="117">
        <f t="shared" si="1"/>
        <v>107.6</v>
      </c>
    </row>
    <row r="8" spans="1:7" ht="14.25">
      <c r="A8" s="118"/>
      <c r="B8" s="119" t="s">
        <v>2619</v>
      </c>
      <c r="C8" s="116">
        <v>21</v>
      </c>
      <c r="D8" s="115">
        <v>49</v>
      </c>
      <c r="E8" s="116">
        <v>0</v>
      </c>
      <c r="F8" s="117">
        <f t="shared" si="0"/>
        <v>0</v>
      </c>
      <c r="G8" s="117">
        <f t="shared" si="1"/>
        <v>0</v>
      </c>
    </row>
    <row r="9" spans="1:7" ht="14.25">
      <c r="A9" s="118"/>
      <c r="B9" s="119" t="s">
        <v>2620</v>
      </c>
      <c r="C9" s="116">
        <v>526</v>
      </c>
      <c r="D9" s="115">
        <v>372</v>
      </c>
      <c r="E9" s="116">
        <v>453</v>
      </c>
      <c r="F9" s="117">
        <f t="shared" si="0"/>
        <v>86.1</v>
      </c>
      <c r="G9" s="117">
        <f t="shared" si="1"/>
        <v>121.8</v>
      </c>
    </row>
    <row r="10" spans="1:7" ht="14.25">
      <c r="A10" s="112" t="s">
        <v>2621</v>
      </c>
      <c r="B10" s="113"/>
      <c r="C10" s="116">
        <v>106</v>
      </c>
      <c r="D10" s="115">
        <v>173</v>
      </c>
      <c r="E10" s="116">
        <v>91</v>
      </c>
      <c r="F10" s="117">
        <f t="shared" si="0"/>
        <v>85.8</v>
      </c>
      <c r="G10" s="117">
        <f t="shared" si="1"/>
        <v>52.6</v>
      </c>
    </row>
    <row r="11" spans="1:7" ht="14.25">
      <c r="A11" s="121" t="s">
        <v>2622</v>
      </c>
      <c r="B11" s="121"/>
      <c r="C11" s="122">
        <f>SUM(C6:C7,C10)</f>
        <v>653</v>
      </c>
      <c r="D11" s="122">
        <f>SUM(D6:D7,D10)</f>
        <v>594</v>
      </c>
      <c r="E11" s="122">
        <f>SUM(E6:E7,E10)</f>
        <v>544</v>
      </c>
      <c r="F11" s="117">
        <f t="shared" si="0"/>
        <v>83.3</v>
      </c>
      <c r="G11" s="117">
        <f t="shared" si="1"/>
        <v>91.6</v>
      </c>
    </row>
    <row r="12" spans="1:7" ht="48.75" customHeight="1">
      <c r="A12" s="123" t="s">
        <v>2623</v>
      </c>
      <c r="B12" s="123"/>
      <c r="C12" s="123"/>
      <c r="D12" s="123"/>
      <c r="E12" s="123"/>
      <c r="F12" s="123"/>
      <c r="G12" s="123"/>
    </row>
  </sheetData>
  <sheetProtection/>
  <mergeCells count="10">
    <mergeCell ref="A2:G2"/>
    <mergeCell ref="E4:G4"/>
    <mergeCell ref="A6:B6"/>
    <mergeCell ref="A10:B10"/>
    <mergeCell ref="A11:B11"/>
    <mergeCell ref="A12:G12"/>
    <mergeCell ref="A7:A9"/>
    <mergeCell ref="C4:C5"/>
    <mergeCell ref="D4:D5"/>
    <mergeCell ref="A4:B5"/>
  </mergeCells>
  <printOptions horizontalCentered="1"/>
  <pageMargins left="0.75" right="0.75" top="0.98" bottom="0.98" header="0.51" footer="0.51"/>
  <pageSetup fitToHeight="1" fitToWidth="1" horizontalDpi="600" verticalDpi="600" orientation="portrait" paperSize="9" scale="97"/>
</worksheet>
</file>

<file path=xl/worksheets/sheet7.xml><?xml version="1.0" encoding="utf-8"?>
<worksheet xmlns="http://schemas.openxmlformats.org/spreadsheetml/2006/main" xmlns:r="http://schemas.openxmlformats.org/officeDocument/2006/relationships">
  <sheetPr>
    <tabColor rgb="FFFFFF00"/>
  </sheetPr>
  <dimension ref="A1:G58"/>
  <sheetViews>
    <sheetView showZeros="0" workbookViewId="0" topLeftCell="A1">
      <pane xSplit="1" ySplit="2" topLeftCell="B29" activePane="bottomRight" state="frozen"/>
      <selection pane="bottomRight" activeCell="C62" sqref="C62"/>
    </sheetView>
  </sheetViews>
  <sheetFormatPr defaultColWidth="9.00390625" defaultRowHeight="21" customHeight="1"/>
  <cols>
    <col min="1" max="1" width="21.50390625" style="0" customWidth="1"/>
    <col min="2" max="2" width="22.125" style="0" customWidth="1"/>
    <col min="3" max="3" width="14.50390625" style="0" customWidth="1"/>
  </cols>
  <sheetData>
    <row r="1" spans="1:7" ht="49.5" customHeight="1">
      <c r="A1" s="89" t="s">
        <v>2624</v>
      </c>
      <c r="B1" s="90"/>
      <c r="C1" s="90"/>
      <c r="D1" s="90"/>
      <c r="E1" s="90"/>
      <c r="F1" s="90"/>
      <c r="G1" s="90"/>
    </row>
    <row r="2" spans="1:7" ht="21.75" customHeight="1">
      <c r="A2" s="103" t="s">
        <v>2625</v>
      </c>
      <c r="B2" s="103" t="s">
        <v>2626</v>
      </c>
      <c r="C2" s="103"/>
      <c r="D2" s="103"/>
      <c r="E2" s="103"/>
      <c r="F2" s="103"/>
      <c r="G2" s="104" t="s">
        <v>1</v>
      </c>
    </row>
    <row r="3" spans="1:7" ht="14.25" customHeight="1">
      <c r="A3" s="105" t="s">
        <v>2627</v>
      </c>
      <c r="B3" s="105"/>
      <c r="C3" s="105" t="s">
        <v>2628</v>
      </c>
      <c r="D3" s="105"/>
      <c r="E3" s="105" t="s">
        <v>2629</v>
      </c>
      <c r="F3" s="105"/>
      <c r="G3" s="105"/>
    </row>
    <row r="4" spans="1:7" ht="14.25" customHeight="1">
      <c r="A4" s="105" t="s">
        <v>4</v>
      </c>
      <c r="B4" s="105" t="s">
        <v>274</v>
      </c>
      <c r="C4" s="105" t="s">
        <v>4</v>
      </c>
      <c r="D4" s="105" t="s">
        <v>274</v>
      </c>
      <c r="E4" s="105" t="s">
        <v>2622</v>
      </c>
      <c r="F4" s="105" t="s">
        <v>2630</v>
      </c>
      <c r="G4" s="105" t="s">
        <v>2631</v>
      </c>
    </row>
    <row r="5" spans="1:7" ht="14.25" customHeight="1">
      <c r="A5" s="106" t="s">
        <v>2622</v>
      </c>
      <c r="B5" s="106"/>
      <c r="C5" s="106"/>
      <c r="D5" s="106"/>
      <c r="E5" s="107">
        <v>70521.5</v>
      </c>
      <c r="F5" s="107">
        <v>68767.2</v>
      </c>
      <c r="G5" s="107">
        <v>1754.3</v>
      </c>
    </row>
    <row r="6" spans="1:7" ht="14.25" customHeight="1">
      <c r="A6" s="108" t="s">
        <v>2632</v>
      </c>
      <c r="B6" s="108" t="s">
        <v>2633</v>
      </c>
      <c r="C6" s="108" t="s">
        <v>2634</v>
      </c>
      <c r="D6" s="108" t="s">
        <v>2635</v>
      </c>
      <c r="E6" s="107">
        <v>7083.7</v>
      </c>
      <c r="F6" s="107">
        <v>7083.7</v>
      </c>
      <c r="G6" s="107"/>
    </row>
    <row r="7" spans="1:7" ht="14.25" customHeight="1">
      <c r="A7" s="108" t="s">
        <v>2636</v>
      </c>
      <c r="B7" s="108" t="s">
        <v>2637</v>
      </c>
      <c r="C7" s="108" t="s">
        <v>2634</v>
      </c>
      <c r="D7" s="108" t="s">
        <v>2635</v>
      </c>
      <c r="E7" s="107">
        <v>13363</v>
      </c>
      <c r="F7" s="107">
        <v>13363</v>
      </c>
      <c r="G7" s="107"/>
    </row>
    <row r="8" spans="1:7" ht="14.25" customHeight="1">
      <c r="A8" s="108" t="s">
        <v>2638</v>
      </c>
      <c r="B8" s="108" t="s">
        <v>2639</v>
      </c>
      <c r="C8" s="108" t="s">
        <v>2634</v>
      </c>
      <c r="D8" s="108" t="s">
        <v>2635</v>
      </c>
      <c r="E8" s="107">
        <v>8699.4</v>
      </c>
      <c r="F8" s="107">
        <v>8699.4</v>
      </c>
      <c r="G8" s="107"/>
    </row>
    <row r="9" spans="1:7" ht="14.25" customHeight="1">
      <c r="A9" s="108" t="s">
        <v>2640</v>
      </c>
      <c r="B9" s="108" t="s">
        <v>2641</v>
      </c>
      <c r="C9" s="108" t="s">
        <v>2642</v>
      </c>
      <c r="D9" s="108" t="s">
        <v>2643</v>
      </c>
      <c r="E9" s="107">
        <v>445.5</v>
      </c>
      <c r="F9" s="107"/>
      <c r="G9" s="107">
        <v>445.5</v>
      </c>
    </row>
    <row r="10" spans="1:7" ht="14.25" customHeight="1">
      <c r="A10" s="108" t="s">
        <v>2644</v>
      </c>
      <c r="B10" s="108" t="s">
        <v>2645</v>
      </c>
      <c r="C10" s="108" t="s">
        <v>2646</v>
      </c>
      <c r="D10" s="108" t="s">
        <v>2645</v>
      </c>
      <c r="E10" s="107">
        <v>8.3</v>
      </c>
      <c r="F10" s="107"/>
      <c r="G10" s="107">
        <v>8.3</v>
      </c>
    </row>
    <row r="11" spans="1:7" ht="14.25" customHeight="1">
      <c r="A11" s="108" t="s">
        <v>2647</v>
      </c>
      <c r="B11" s="108" t="s">
        <v>2648</v>
      </c>
      <c r="C11" s="108" t="s">
        <v>2649</v>
      </c>
      <c r="D11" s="108" t="s">
        <v>2648</v>
      </c>
      <c r="E11" s="107">
        <v>94.8</v>
      </c>
      <c r="F11" s="107"/>
      <c r="G11" s="107">
        <v>94.8</v>
      </c>
    </row>
    <row r="12" spans="1:7" ht="14.25" customHeight="1">
      <c r="A12" s="108" t="s">
        <v>2650</v>
      </c>
      <c r="B12" s="108" t="s">
        <v>2651</v>
      </c>
      <c r="C12" s="108" t="s">
        <v>2642</v>
      </c>
      <c r="D12" s="108" t="s">
        <v>2643</v>
      </c>
      <c r="E12" s="107">
        <v>410.7</v>
      </c>
      <c r="F12" s="107"/>
      <c r="G12" s="107">
        <v>410.7</v>
      </c>
    </row>
    <row r="13" spans="1:7" ht="14.25" customHeight="1">
      <c r="A13" s="108" t="s">
        <v>2652</v>
      </c>
      <c r="B13" s="108" t="s">
        <v>2653</v>
      </c>
      <c r="C13" s="108" t="s">
        <v>2654</v>
      </c>
      <c r="D13" s="108" t="s">
        <v>2655</v>
      </c>
      <c r="E13" s="107">
        <v>797.8</v>
      </c>
      <c r="F13" s="107">
        <v>797.8</v>
      </c>
      <c r="G13" s="107"/>
    </row>
    <row r="14" spans="1:7" ht="22.5" customHeight="1">
      <c r="A14" s="108" t="s">
        <v>2656</v>
      </c>
      <c r="B14" s="108" t="s">
        <v>2657</v>
      </c>
      <c r="C14" s="108" t="s">
        <v>2658</v>
      </c>
      <c r="D14" s="108" t="s">
        <v>2659</v>
      </c>
      <c r="E14" s="107">
        <v>3285.4</v>
      </c>
      <c r="F14" s="107">
        <v>3285.4</v>
      </c>
      <c r="G14" s="107"/>
    </row>
    <row r="15" spans="1:7" ht="14.25" customHeight="1">
      <c r="A15" s="108" t="s">
        <v>2660</v>
      </c>
      <c r="B15" s="108" t="s">
        <v>2661</v>
      </c>
      <c r="C15" s="108" t="s">
        <v>2658</v>
      </c>
      <c r="D15" s="108" t="s">
        <v>2659</v>
      </c>
      <c r="E15" s="107">
        <v>92.2</v>
      </c>
      <c r="F15" s="107">
        <v>92.2</v>
      </c>
      <c r="G15" s="107"/>
    </row>
    <row r="16" spans="1:7" ht="14.25" customHeight="1">
      <c r="A16" s="108" t="s">
        <v>2662</v>
      </c>
      <c r="B16" s="108" t="s">
        <v>2663</v>
      </c>
      <c r="C16" s="108" t="s">
        <v>2658</v>
      </c>
      <c r="D16" s="108" t="s">
        <v>2659</v>
      </c>
      <c r="E16" s="107">
        <v>1407.3</v>
      </c>
      <c r="F16" s="107">
        <v>1407.3</v>
      </c>
      <c r="G16" s="107"/>
    </row>
    <row r="17" spans="1:7" ht="14.25" customHeight="1">
      <c r="A17" s="108" t="s">
        <v>2664</v>
      </c>
      <c r="B17" s="108" t="s">
        <v>2445</v>
      </c>
      <c r="C17" s="108" t="s">
        <v>2665</v>
      </c>
      <c r="D17" s="108" t="s">
        <v>2445</v>
      </c>
      <c r="E17" s="107">
        <v>2525.7</v>
      </c>
      <c r="F17" s="107">
        <v>2525.7</v>
      </c>
      <c r="G17" s="107"/>
    </row>
    <row r="18" spans="1:7" ht="14.25" customHeight="1">
      <c r="A18" s="108" t="s">
        <v>2666</v>
      </c>
      <c r="B18" s="108" t="s">
        <v>2667</v>
      </c>
      <c r="C18" s="108" t="s">
        <v>2668</v>
      </c>
      <c r="D18" s="108" t="s">
        <v>2669</v>
      </c>
      <c r="E18" s="107">
        <v>134.3</v>
      </c>
      <c r="F18" s="107">
        <v>134.3</v>
      </c>
      <c r="G18" s="107"/>
    </row>
    <row r="19" spans="1:7" ht="14.25" customHeight="1">
      <c r="A19" s="108" t="s">
        <v>2670</v>
      </c>
      <c r="B19" s="108" t="s">
        <v>2671</v>
      </c>
      <c r="C19" s="108" t="s">
        <v>2672</v>
      </c>
      <c r="D19" s="108" t="s">
        <v>2673</v>
      </c>
      <c r="E19" s="107">
        <v>18.8</v>
      </c>
      <c r="F19" s="107"/>
      <c r="G19" s="107">
        <v>18.8</v>
      </c>
    </row>
    <row r="20" spans="1:7" ht="14.25" customHeight="1">
      <c r="A20" s="108" t="s">
        <v>2674</v>
      </c>
      <c r="B20" s="108" t="s">
        <v>2675</v>
      </c>
      <c r="C20" s="108" t="s">
        <v>2642</v>
      </c>
      <c r="D20" s="108" t="s">
        <v>2643</v>
      </c>
      <c r="E20" s="107">
        <v>15.7</v>
      </c>
      <c r="F20" s="107"/>
      <c r="G20" s="107">
        <v>15.7</v>
      </c>
    </row>
    <row r="21" spans="1:7" ht="14.25" customHeight="1">
      <c r="A21" s="108" t="s">
        <v>2676</v>
      </c>
      <c r="B21" s="108" t="s">
        <v>2677</v>
      </c>
      <c r="C21" s="108" t="s">
        <v>2642</v>
      </c>
      <c r="D21" s="108" t="s">
        <v>2643</v>
      </c>
      <c r="E21" s="107">
        <v>16.6</v>
      </c>
      <c r="F21" s="107"/>
      <c r="G21" s="107">
        <v>16.6</v>
      </c>
    </row>
    <row r="22" spans="1:7" ht="14.25" customHeight="1">
      <c r="A22" s="108" t="s">
        <v>2678</v>
      </c>
      <c r="B22" s="108" t="s">
        <v>2679</v>
      </c>
      <c r="C22" s="108" t="s">
        <v>2642</v>
      </c>
      <c r="D22" s="108" t="s">
        <v>2643</v>
      </c>
      <c r="E22" s="107">
        <v>72.8</v>
      </c>
      <c r="F22" s="107"/>
      <c r="G22" s="107">
        <v>72.8</v>
      </c>
    </row>
    <row r="23" spans="1:7" ht="14.25" customHeight="1">
      <c r="A23" s="108" t="s">
        <v>2680</v>
      </c>
      <c r="B23" s="108" t="s">
        <v>2681</v>
      </c>
      <c r="C23" s="108" t="s">
        <v>2642</v>
      </c>
      <c r="D23" s="108" t="s">
        <v>2643</v>
      </c>
      <c r="E23" s="107">
        <v>12</v>
      </c>
      <c r="F23" s="107"/>
      <c r="G23" s="107">
        <v>12</v>
      </c>
    </row>
    <row r="24" spans="1:7" ht="14.25" customHeight="1">
      <c r="A24" s="108" t="s">
        <v>2682</v>
      </c>
      <c r="B24" s="108" t="s">
        <v>2683</v>
      </c>
      <c r="C24" s="108" t="s">
        <v>2684</v>
      </c>
      <c r="D24" s="108" t="s">
        <v>2683</v>
      </c>
      <c r="E24" s="107">
        <v>11.6</v>
      </c>
      <c r="F24" s="107"/>
      <c r="G24" s="107">
        <v>11.6</v>
      </c>
    </row>
    <row r="25" spans="1:7" ht="14.25" customHeight="1">
      <c r="A25" s="108" t="s">
        <v>2685</v>
      </c>
      <c r="B25" s="108" t="s">
        <v>2621</v>
      </c>
      <c r="C25" s="108" t="s">
        <v>2686</v>
      </c>
      <c r="D25" s="108" t="s">
        <v>2621</v>
      </c>
      <c r="E25" s="107">
        <v>4.7</v>
      </c>
      <c r="F25" s="107"/>
      <c r="G25" s="107">
        <v>4.7</v>
      </c>
    </row>
    <row r="26" spans="1:7" ht="14.25" customHeight="1">
      <c r="A26" s="108" t="s">
        <v>2687</v>
      </c>
      <c r="B26" s="108" t="s">
        <v>2688</v>
      </c>
      <c r="C26" s="108" t="s">
        <v>2689</v>
      </c>
      <c r="D26" s="108" t="s">
        <v>2688</v>
      </c>
      <c r="E26" s="107">
        <v>116.4</v>
      </c>
      <c r="F26" s="107"/>
      <c r="G26" s="107">
        <v>116.4</v>
      </c>
    </row>
    <row r="27" spans="1:7" ht="14.25" customHeight="1">
      <c r="A27" s="108" t="s">
        <v>2662</v>
      </c>
      <c r="B27" s="108" t="s">
        <v>2663</v>
      </c>
      <c r="C27" s="108" t="s">
        <v>2690</v>
      </c>
      <c r="D27" s="108" t="s">
        <v>2691</v>
      </c>
      <c r="E27" s="107">
        <v>1262.6</v>
      </c>
      <c r="F27" s="107">
        <v>1262.6</v>
      </c>
      <c r="G27" s="107"/>
    </row>
    <row r="28" spans="1:7" ht="14.25" customHeight="1">
      <c r="A28" s="108" t="s">
        <v>2692</v>
      </c>
      <c r="B28" s="108" t="s">
        <v>2693</v>
      </c>
      <c r="C28" s="108" t="s">
        <v>2634</v>
      </c>
      <c r="D28" s="108" t="s">
        <v>2635</v>
      </c>
      <c r="E28" s="107">
        <v>920.1</v>
      </c>
      <c r="F28" s="107">
        <v>920.1</v>
      </c>
      <c r="G28" s="107"/>
    </row>
    <row r="29" spans="1:7" ht="14.25" customHeight="1">
      <c r="A29" s="108" t="s">
        <v>2694</v>
      </c>
      <c r="B29" s="108" t="s">
        <v>2695</v>
      </c>
      <c r="C29" s="108" t="s">
        <v>2696</v>
      </c>
      <c r="D29" s="108" t="s">
        <v>2695</v>
      </c>
      <c r="E29" s="107">
        <v>28.1</v>
      </c>
      <c r="F29" s="107"/>
      <c r="G29" s="107">
        <v>28.1</v>
      </c>
    </row>
    <row r="30" spans="1:7" ht="14.25" customHeight="1">
      <c r="A30" s="108" t="s">
        <v>2697</v>
      </c>
      <c r="B30" s="108" t="s">
        <v>2698</v>
      </c>
      <c r="C30" s="108" t="s">
        <v>2642</v>
      </c>
      <c r="D30" s="108" t="s">
        <v>2643</v>
      </c>
      <c r="E30" s="107">
        <v>3.9</v>
      </c>
      <c r="F30" s="107"/>
      <c r="G30" s="107">
        <v>3.9</v>
      </c>
    </row>
    <row r="31" spans="1:7" ht="14.25" customHeight="1">
      <c r="A31" s="108" t="s">
        <v>2699</v>
      </c>
      <c r="B31" s="108" t="s">
        <v>2700</v>
      </c>
      <c r="C31" s="108" t="s">
        <v>2642</v>
      </c>
      <c r="D31" s="108" t="s">
        <v>2643</v>
      </c>
      <c r="E31" s="107">
        <v>25.8</v>
      </c>
      <c r="F31" s="107"/>
      <c r="G31" s="107">
        <v>25.8</v>
      </c>
    </row>
    <row r="32" spans="1:7" ht="14.25" customHeight="1">
      <c r="A32" s="108" t="s">
        <v>2701</v>
      </c>
      <c r="B32" s="108" t="s">
        <v>2702</v>
      </c>
      <c r="C32" s="108" t="s">
        <v>2703</v>
      </c>
      <c r="D32" s="108" t="s">
        <v>2704</v>
      </c>
      <c r="E32" s="107">
        <v>1</v>
      </c>
      <c r="F32" s="107"/>
      <c r="G32" s="107">
        <v>1</v>
      </c>
    </row>
    <row r="33" spans="1:7" ht="14.25" customHeight="1">
      <c r="A33" s="108" t="s">
        <v>2705</v>
      </c>
      <c r="B33" s="108" t="s">
        <v>2706</v>
      </c>
      <c r="C33" s="108" t="s">
        <v>2642</v>
      </c>
      <c r="D33" s="108" t="s">
        <v>2643</v>
      </c>
      <c r="E33" s="107">
        <v>0.5</v>
      </c>
      <c r="F33" s="107"/>
      <c r="G33" s="107">
        <v>0.5</v>
      </c>
    </row>
    <row r="34" spans="1:7" ht="14.25" customHeight="1">
      <c r="A34" s="108" t="s">
        <v>2707</v>
      </c>
      <c r="B34" s="108" t="s">
        <v>2708</v>
      </c>
      <c r="C34" s="108" t="s">
        <v>2654</v>
      </c>
      <c r="D34" s="108" t="s">
        <v>2655</v>
      </c>
      <c r="E34" s="107">
        <v>30.4</v>
      </c>
      <c r="F34" s="107">
        <v>30.4</v>
      </c>
      <c r="G34" s="107"/>
    </row>
    <row r="35" spans="1:7" ht="14.25" customHeight="1">
      <c r="A35" s="108" t="s">
        <v>2636</v>
      </c>
      <c r="B35" s="108" t="s">
        <v>2637</v>
      </c>
      <c r="C35" s="108" t="s">
        <v>2690</v>
      </c>
      <c r="D35" s="108" t="s">
        <v>2691</v>
      </c>
      <c r="E35" s="107">
        <v>11408.6</v>
      </c>
      <c r="F35" s="107">
        <v>11408.6</v>
      </c>
      <c r="G35" s="107"/>
    </row>
    <row r="36" spans="1:7" ht="14.25" customHeight="1">
      <c r="A36" s="108" t="s">
        <v>2638</v>
      </c>
      <c r="B36" s="108" t="s">
        <v>2639</v>
      </c>
      <c r="C36" s="108" t="s">
        <v>2690</v>
      </c>
      <c r="D36" s="108" t="s">
        <v>2691</v>
      </c>
      <c r="E36" s="107">
        <v>7309.2</v>
      </c>
      <c r="F36" s="107">
        <v>7309.2</v>
      </c>
      <c r="G36" s="107"/>
    </row>
    <row r="37" spans="1:7" ht="14.25" customHeight="1">
      <c r="A37" s="108" t="s">
        <v>2632</v>
      </c>
      <c r="B37" s="108" t="s">
        <v>2633</v>
      </c>
      <c r="C37" s="108" t="s">
        <v>2690</v>
      </c>
      <c r="D37" s="108" t="s">
        <v>2691</v>
      </c>
      <c r="E37" s="107">
        <v>5810.1</v>
      </c>
      <c r="F37" s="107">
        <v>5810.1</v>
      </c>
      <c r="G37" s="107"/>
    </row>
    <row r="38" spans="1:7" ht="14.25" customHeight="1">
      <c r="A38" s="108" t="s">
        <v>2687</v>
      </c>
      <c r="B38" s="108" t="s">
        <v>2688</v>
      </c>
      <c r="C38" s="108" t="s">
        <v>2709</v>
      </c>
      <c r="D38" s="108" t="s">
        <v>2710</v>
      </c>
      <c r="E38" s="107">
        <v>3.6</v>
      </c>
      <c r="F38" s="107"/>
      <c r="G38" s="107">
        <v>3.6</v>
      </c>
    </row>
    <row r="39" spans="1:7" ht="14.25" customHeight="1">
      <c r="A39" s="108" t="s">
        <v>2650</v>
      </c>
      <c r="B39" s="108" t="s">
        <v>2651</v>
      </c>
      <c r="C39" s="108" t="s">
        <v>2709</v>
      </c>
      <c r="D39" s="108" t="s">
        <v>2710</v>
      </c>
      <c r="E39" s="107">
        <v>324.3</v>
      </c>
      <c r="F39" s="107"/>
      <c r="G39" s="107">
        <v>324.3</v>
      </c>
    </row>
    <row r="40" spans="1:7" ht="22.5" customHeight="1">
      <c r="A40" s="108" t="s">
        <v>2640</v>
      </c>
      <c r="B40" s="108" t="s">
        <v>2641</v>
      </c>
      <c r="C40" s="108" t="s">
        <v>2709</v>
      </c>
      <c r="D40" s="108" t="s">
        <v>2710</v>
      </c>
      <c r="E40" s="107">
        <v>68.9</v>
      </c>
      <c r="F40" s="107"/>
      <c r="G40" s="107">
        <v>68.9</v>
      </c>
    </row>
    <row r="41" spans="1:7" ht="14.25" customHeight="1">
      <c r="A41" s="108" t="s">
        <v>2678</v>
      </c>
      <c r="B41" s="108" t="s">
        <v>2679</v>
      </c>
      <c r="C41" s="108" t="s">
        <v>2709</v>
      </c>
      <c r="D41" s="108" t="s">
        <v>2710</v>
      </c>
      <c r="E41" s="107">
        <v>5.3</v>
      </c>
      <c r="F41" s="107"/>
      <c r="G41" s="107">
        <v>5.3</v>
      </c>
    </row>
    <row r="42" spans="1:7" ht="14.25" customHeight="1">
      <c r="A42" s="108" t="s">
        <v>2656</v>
      </c>
      <c r="B42" s="108" t="s">
        <v>2657</v>
      </c>
      <c r="C42" s="108" t="s">
        <v>2690</v>
      </c>
      <c r="D42" s="108" t="s">
        <v>2691</v>
      </c>
      <c r="E42" s="107">
        <v>2487.3</v>
      </c>
      <c r="F42" s="107">
        <v>2487.3</v>
      </c>
      <c r="G42" s="107"/>
    </row>
    <row r="43" spans="1:7" ht="14.25" customHeight="1">
      <c r="A43" s="108" t="s">
        <v>2660</v>
      </c>
      <c r="B43" s="108" t="s">
        <v>2661</v>
      </c>
      <c r="C43" s="108" t="s">
        <v>2690</v>
      </c>
      <c r="D43" s="108" t="s">
        <v>2691</v>
      </c>
      <c r="E43" s="107">
        <v>101.4</v>
      </c>
      <c r="F43" s="107">
        <v>101.4</v>
      </c>
      <c r="G43" s="107"/>
    </row>
    <row r="44" spans="1:7" ht="14.25" customHeight="1">
      <c r="A44" s="108" t="s">
        <v>2664</v>
      </c>
      <c r="B44" s="108" t="s">
        <v>2445</v>
      </c>
      <c r="C44" s="108" t="s">
        <v>2690</v>
      </c>
      <c r="D44" s="108" t="s">
        <v>2691</v>
      </c>
      <c r="E44" s="107">
        <v>1912.1</v>
      </c>
      <c r="F44" s="107">
        <v>1912.1</v>
      </c>
      <c r="G44" s="107"/>
    </row>
    <row r="45" spans="1:7" ht="14.25" customHeight="1">
      <c r="A45" s="108" t="s">
        <v>2670</v>
      </c>
      <c r="B45" s="108" t="s">
        <v>2671</v>
      </c>
      <c r="C45" s="108" t="s">
        <v>2711</v>
      </c>
      <c r="D45" s="108" t="s">
        <v>2712</v>
      </c>
      <c r="E45" s="107">
        <v>5.4</v>
      </c>
      <c r="F45" s="107"/>
      <c r="G45" s="107">
        <v>5.4</v>
      </c>
    </row>
    <row r="46" spans="1:7" ht="14.25" customHeight="1">
      <c r="A46" s="108" t="s">
        <v>2674</v>
      </c>
      <c r="B46" s="108" t="s">
        <v>2675</v>
      </c>
      <c r="C46" s="108" t="s">
        <v>2709</v>
      </c>
      <c r="D46" s="108" t="s">
        <v>2710</v>
      </c>
      <c r="E46" s="107">
        <v>0.4</v>
      </c>
      <c r="F46" s="107"/>
      <c r="G46" s="107">
        <v>0.4</v>
      </c>
    </row>
    <row r="47" spans="1:7" ht="14.25" customHeight="1">
      <c r="A47" s="108" t="s">
        <v>2692</v>
      </c>
      <c r="B47" s="108" t="s">
        <v>2693</v>
      </c>
      <c r="C47" s="108" t="s">
        <v>2690</v>
      </c>
      <c r="D47" s="108" t="s">
        <v>2691</v>
      </c>
      <c r="E47" s="107">
        <v>136.6</v>
      </c>
      <c r="F47" s="107">
        <v>136.6</v>
      </c>
      <c r="G47" s="107"/>
    </row>
    <row r="48" spans="1:7" ht="14.25" customHeight="1">
      <c r="A48" s="108" t="s">
        <v>2699</v>
      </c>
      <c r="B48" s="108" t="s">
        <v>2700</v>
      </c>
      <c r="C48" s="108" t="s">
        <v>2709</v>
      </c>
      <c r="D48" s="108" t="s">
        <v>2710</v>
      </c>
      <c r="E48" s="107">
        <v>1.2</v>
      </c>
      <c r="F48" s="107"/>
      <c r="G48" s="107">
        <v>1.2</v>
      </c>
    </row>
    <row r="49" spans="1:7" ht="14.25" customHeight="1">
      <c r="A49" s="108" t="s">
        <v>2682</v>
      </c>
      <c r="B49" s="108" t="s">
        <v>2683</v>
      </c>
      <c r="C49" s="108" t="s">
        <v>2709</v>
      </c>
      <c r="D49" s="108" t="s">
        <v>2710</v>
      </c>
      <c r="E49" s="107">
        <v>1.7</v>
      </c>
      <c r="F49" s="107"/>
      <c r="G49" s="107">
        <v>1.7</v>
      </c>
    </row>
    <row r="50" spans="1:7" ht="14.25" customHeight="1">
      <c r="A50" s="108" t="s">
        <v>2697</v>
      </c>
      <c r="B50" s="108" t="s">
        <v>2698</v>
      </c>
      <c r="C50" s="108" t="s">
        <v>2709</v>
      </c>
      <c r="D50" s="108" t="s">
        <v>2710</v>
      </c>
      <c r="E50" s="107">
        <v>1</v>
      </c>
      <c r="F50" s="107"/>
      <c r="G50" s="107">
        <v>1</v>
      </c>
    </row>
    <row r="51" spans="1:7" ht="14.25" customHeight="1">
      <c r="A51" s="108" t="s">
        <v>2705</v>
      </c>
      <c r="B51" s="108" t="s">
        <v>2706</v>
      </c>
      <c r="C51" s="108" t="s">
        <v>2709</v>
      </c>
      <c r="D51" s="108" t="s">
        <v>2710</v>
      </c>
      <c r="E51" s="107">
        <v>2.5</v>
      </c>
      <c r="F51" s="107"/>
      <c r="G51" s="107">
        <v>2.5</v>
      </c>
    </row>
    <row r="52" spans="1:7" ht="14.25" customHeight="1">
      <c r="A52" s="108" t="s">
        <v>2676</v>
      </c>
      <c r="B52" s="108" t="s">
        <v>2677</v>
      </c>
      <c r="C52" s="108" t="s">
        <v>2709</v>
      </c>
      <c r="D52" s="108" t="s">
        <v>2710</v>
      </c>
      <c r="E52" s="107">
        <v>4.1</v>
      </c>
      <c r="F52" s="107"/>
      <c r="G52" s="107">
        <v>4.1</v>
      </c>
    </row>
    <row r="53" spans="1:7" ht="14.25" customHeight="1">
      <c r="A53" s="108" t="s">
        <v>2647</v>
      </c>
      <c r="B53" s="108" t="s">
        <v>2648</v>
      </c>
      <c r="C53" s="108" t="s">
        <v>2709</v>
      </c>
      <c r="D53" s="108" t="s">
        <v>2710</v>
      </c>
      <c r="E53" s="107">
        <v>8.1</v>
      </c>
      <c r="F53" s="107"/>
      <c r="G53" s="107">
        <v>8.1</v>
      </c>
    </row>
    <row r="54" spans="1:7" ht="14.25" customHeight="1">
      <c r="A54" s="108" t="s">
        <v>2694</v>
      </c>
      <c r="B54" s="108" t="s">
        <v>2695</v>
      </c>
      <c r="C54" s="108" t="s">
        <v>2709</v>
      </c>
      <c r="D54" s="108" t="s">
        <v>2710</v>
      </c>
      <c r="E54" s="107">
        <v>4</v>
      </c>
      <c r="F54" s="107"/>
      <c r="G54" s="107">
        <v>4</v>
      </c>
    </row>
    <row r="55" spans="1:7" ht="14.25" customHeight="1">
      <c r="A55" s="108" t="s">
        <v>2713</v>
      </c>
      <c r="B55" s="108" t="s">
        <v>2714</v>
      </c>
      <c r="C55" s="108" t="s">
        <v>2642</v>
      </c>
      <c r="D55" s="108" t="s">
        <v>2643</v>
      </c>
      <c r="E55" s="107">
        <v>28.7</v>
      </c>
      <c r="F55" s="107"/>
      <c r="G55" s="107">
        <v>28.7</v>
      </c>
    </row>
    <row r="56" spans="1:7" ht="14.25" customHeight="1">
      <c r="A56" s="108" t="s">
        <v>2715</v>
      </c>
      <c r="B56" s="108" t="s">
        <v>2716</v>
      </c>
      <c r="C56" s="108" t="s">
        <v>2696</v>
      </c>
      <c r="D56" s="108" t="s">
        <v>2695</v>
      </c>
      <c r="E56" s="107">
        <v>6</v>
      </c>
      <c r="F56" s="107"/>
      <c r="G56" s="107">
        <v>6</v>
      </c>
    </row>
    <row r="57" spans="1:7" ht="14.25" customHeight="1">
      <c r="A57" s="108" t="s">
        <v>2717</v>
      </c>
      <c r="B57" s="108" t="s">
        <v>2718</v>
      </c>
      <c r="C57" s="108" t="s">
        <v>2696</v>
      </c>
      <c r="D57" s="108" t="s">
        <v>2695</v>
      </c>
      <c r="E57" s="107">
        <v>2</v>
      </c>
      <c r="F57" s="107"/>
      <c r="G57" s="107">
        <v>2</v>
      </c>
    </row>
    <row r="58" spans="1:7" ht="14.25" customHeight="1">
      <c r="A58" s="103" t="s">
        <v>2719</v>
      </c>
      <c r="B58" s="103"/>
      <c r="C58" s="103"/>
      <c r="D58" s="103"/>
      <c r="E58" s="103"/>
      <c r="F58" s="103"/>
      <c r="G58" s="103"/>
    </row>
  </sheetData>
  <sheetProtection/>
  <mergeCells count="6">
    <mergeCell ref="A1:G1"/>
    <mergeCell ref="B2:F2"/>
    <mergeCell ref="A3:B3"/>
    <mergeCell ref="C3:D3"/>
    <mergeCell ref="E3:G3"/>
    <mergeCell ref="A58:G58"/>
  </mergeCells>
  <printOptions horizontalCentered="1"/>
  <pageMargins left="1.1" right="1.1" top="1.46" bottom="1.3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pageSetUpPr fitToPage="1"/>
  </sheetPr>
  <dimension ref="A1:G113"/>
  <sheetViews>
    <sheetView showZeros="0" workbookViewId="0" topLeftCell="A4">
      <pane xSplit="2" ySplit="2" topLeftCell="C6" activePane="bottomRight" state="frozen"/>
      <selection pane="bottomRight" activeCell="B9" sqref="B9"/>
    </sheetView>
  </sheetViews>
  <sheetFormatPr defaultColWidth="9.00390625" defaultRowHeight="22.5" customHeight="1"/>
  <cols>
    <col min="1" max="1" width="16.875" style="0" customWidth="1"/>
    <col min="2" max="2" width="39.625" style="0" customWidth="1"/>
    <col min="3" max="3" width="34.50390625" style="0" customWidth="1"/>
  </cols>
  <sheetData>
    <row r="1" ht="14.25" customHeight="1">
      <c r="A1" t="s">
        <v>2720</v>
      </c>
    </row>
    <row r="2" ht="19.5" customHeight="1"/>
    <row r="3" ht="32.25" customHeight="1">
      <c r="A3" t="s">
        <v>2720</v>
      </c>
    </row>
    <row r="4" spans="1:7" ht="32.25" customHeight="1">
      <c r="A4" s="89" t="s">
        <v>2721</v>
      </c>
      <c r="B4" s="90"/>
      <c r="C4" s="90"/>
      <c r="D4" s="90"/>
      <c r="E4" s="90"/>
      <c r="F4" s="90"/>
      <c r="G4" s="90"/>
    </row>
    <row r="5" ht="21" customHeight="1">
      <c r="F5" t="s">
        <v>2722</v>
      </c>
    </row>
    <row r="6" spans="1:7" ht="22.5" customHeight="1">
      <c r="A6" s="91" t="s">
        <v>4</v>
      </c>
      <c r="B6" s="52" t="s">
        <v>5</v>
      </c>
      <c r="C6" s="33" t="s">
        <v>6</v>
      </c>
      <c r="D6" s="33" t="s">
        <v>7</v>
      </c>
      <c r="E6" s="92" t="s">
        <v>8</v>
      </c>
      <c r="F6" s="93"/>
      <c r="G6" s="94"/>
    </row>
    <row r="7" spans="1:7" ht="22.5" customHeight="1">
      <c r="A7" s="91"/>
      <c r="B7" s="52"/>
      <c r="C7" s="35"/>
      <c r="D7" s="35"/>
      <c r="E7" s="32" t="s">
        <v>9</v>
      </c>
      <c r="F7" s="95" t="s">
        <v>10</v>
      </c>
      <c r="G7" s="95" t="s">
        <v>11</v>
      </c>
    </row>
    <row r="8" spans="1:7" ht="22.5" customHeight="1">
      <c r="A8" s="47"/>
      <c r="B8" s="50" t="s">
        <v>12</v>
      </c>
      <c r="C8" s="40">
        <f>'[6]表一'!C37</f>
        <v>0</v>
      </c>
      <c r="D8" s="40">
        <f>'[6]表一'!D37</f>
        <v>0</v>
      </c>
      <c r="E8" s="40">
        <f>'[6]表一'!E37</f>
        <v>0</v>
      </c>
      <c r="F8" s="96">
        <f aca="true" t="shared" si="0" ref="F8:F52">_xlfn.IFERROR($E8/C8,"")</f>
      </c>
      <c r="G8" s="96">
        <f aca="true" t="shared" si="1" ref="G8:G52">_xlfn.IFERROR($E8/D8,"")</f>
      </c>
    </row>
    <row r="9" spans="1:7" ht="22.5" customHeight="1">
      <c r="A9" s="97" t="s">
        <v>14</v>
      </c>
      <c r="B9" s="39" t="s">
        <v>15</v>
      </c>
      <c r="C9" s="54">
        <f>SUMPRODUCT('[6]表三之二（需明确收支对象级次的录入表）'!D$7:D$80*(LEFT('[6]表三之二（需明确收支对象级次的录入表）'!$B$7:$B$80,LEN($A9))=$A9))+SUMPRODUCT('[6]表三之三（其它收支录入表）'!D$6:D$52*(LEFT('[6]表三之三（其它收支录入表）'!$B$6:$B$52,LEN($A9))=$A9))</f>
        <v>64505</v>
      </c>
      <c r="D9" s="54">
        <f>SUMPRODUCT('[6]表三之二（需明确收支对象级次的录入表）'!E$7:E$80*(LEFT('[6]表三之二（需明确收支对象级次的录入表）'!$B$7:$B$80,LEN($A9))=$A9))+SUMPRODUCT('[6]表三之三（其它收支录入表）'!E$6:E$52*(LEFT('[6]表三之三（其它收支录入表）'!$B$6:$B$52,LEN($A9))=$A9))</f>
        <v>122944</v>
      </c>
      <c r="E9" s="54">
        <f>SUMPRODUCT('[6]表三之二（需明确收支对象级次的录入表）'!$I$7:$I$80*(LEFT('[6]表三之二（需明确收支对象级次的录入表）'!$B$7:$B$80,LEN($A9))=$A9))+SUMPRODUCT('[6]表三之三（其它收支录入表）'!F$6:F$52*(LEFT('[6]表三之三（其它收支录入表）'!$B$6:$B$52,LEN($A9))=$A9))</f>
        <v>59108</v>
      </c>
      <c r="F9" s="96">
        <f t="shared" si="0"/>
        <v>0.92</v>
      </c>
      <c r="G9" s="96">
        <f t="shared" si="1"/>
        <v>0.48</v>
      </c>
    </row>
    <row r="10" spans="1:7" ht="22.5" customHeight="1">
      <c r="A10" s="97"/>
      <c r="B10" s="39" t="s">
        <v>18</v>
      </c>
      <c r="C10" s="54">
        <f>SUM(C11,C18,C57)</f>
        <v>31345</v>
      </c>
      <c r="D10" s="40">
        <f>SUM(D11,D18,D57)</f>
        <v>67420</v>
      </c>
      <c r="E10" s="98">
        <f>SUM(E11,E18,E57)</f>
        <v>37462</v>
      </c>
      <c r="F10" s="96">
        <f t="shared" si="0"/>
        <v>1.2</v>
      </c>
      <c r="G10" s="96">
        <f t="shared" si="1"/>
        <v>0.56</v>
      </c>
    </row>
    <row r="11" spans="1:7" ht="22.5" customHeight="1">
      <c r="A11" s="97" t="s">
        <v>21</v>
      </c>
      <c r="B11" s="39" t="s">
        <v>22</v>
      </c>
      <c r="C11" s="54">
        <f>SUMPRODUCT('[6]表三之二（需明确收支对象级次的录入表）'!D$7:D$80*(LEFT('[6]表三之二（需明确收支对象级次的录入表）'!$B$7:$B$80,LEN($A11))=$A11))+SUMPRODUCT('[6]表三之三（其它收支录入表）'!D$6:D$52*(LEFT('[6]表三之三（其它收支录入表）'!$B$6:$B$52,LEN($A11))=$A11))</f>
        <v>6092</v>
      </c>
      <c r="D11" s="40">
        <f>SUMPRODUCT('[6]表三之二（需明确收支对象级次的录入表）'!E$7:E$80*(LEFT('[6]表三之二（需明确收支对象级次的录入表）'!$B$7:$B$80,LEN($A11))=$A11))+SUMPRODUCT('[6]表三之三（其它收支录入表）'!E$6:E$52*(LEFT('[6]表三之三（其它收支录入表）'!$B$6:$B$52,LEN($A11))=$A11))</f>
        <v>6092</v>
      </c>
      <c r="E11" s="98">
        <f>SUMPRODUCT('[6]表三之二（需明确收支对象级次的录入表）'!$I$7:$I$80*(LEFT('[6]表三之二（需明确收支对象级次的录入表）'!$B$7:$B$80,LEN($A11))=$A11))+SUMPRODUCT('[6]表三之三（其它收支录入表）'!F$6:F$52*(LEFT('[6]表三之三（其它收支录入表）'!$B$6:$B$52,LEN($A11))=$A11))</f>
        <v>6092</v>
      </c>
      <c r="F11" s="96">
        <f t="shared" si="0"/>
        <v>1</v>
      </c>
      <c r="G11" s="96">
        <f t="shared" si="1"/>
        <v>1</v>
      </c>
    </row>
    <row r="12" spans="1:7" ht="22.5" customHeight="1">
      <c r="A12" s="97" t="s">
        <v>25</v>
      </c>
      <c r="B12" s="39" t="s">
        <v>26</v>
      </c>
      <c r="C12" s="56">
        <f>SUMPRODUCT('[6]表三之二（需明确收支对象级次的录入表）'!D$7:D$80*(LEFT('[6]表三之二（需明确收支对象级次的录入表）'!$B$7:$B$80,LEN($A12))=$A12))+SUMPRODUCT('[6]表三之三（其它收支录入表）'!D$6:D$52*(LEFT('[6]表三之三（其它收支录入表）'!$B$6:$B$52,LEN($A12))=$A12))</f>
        <v>515</v>
      </c>
      <c r="D12" s="56">
        <f>SUMPRODUCT('[6]表三之二（需明确收支对象级次的录入表）'!E$7:E$80*(LEFT('[6]表三之二（需明确收支对象级次的录入表）'!$B$7:$B$80,LEN($A12))=$A12))+SUMPRODUCT('[6]表三之三（其它收支录入表）'!E$6:E$52*(LEFT('[6]表三之三（其它收支录入表）'!$B$6:$B$52,LEN($A12))=$A12))</f>
        <v>515</v>
      </c>
      <c r="E12" s="56">
        <f>SUMPRODUCT('[6]表三之二（需明确收支对象级次的录入表）'!$I$7:$I$80*(LEFT('[6]表三之二（需明确收支对象级次的录入表）'!$B$7:$B$80,LEN($A12))=$A12))+SUMPRODUCT('[6]表三之三（其它收支录入表）'!F$6:F$52*(LEFT('[6]表三之三（其它收支录入表）'!$B$6:$B$52,LEN($A12))=$A12))</f>
        <v>515</v>
      </c>
      <c r="F12" s="96">
        <f t="shared" si="0"/>
        <v>1</v>
      </c>
      <c r="G12" s="96">
        <f t="shared" si="1"/>
        <v>1</v>
      </c>
    </row>
    <row r="13" spans="1:7" ht="22.5" customHeight="1">
      <c r="A13" s="97" t="s">
        <v>29</v>
      </c>
      <c r="B13" s="39" t="s">
        <v>30</v>
      </c>
      <c r="C13" s="56">
        <f>SUMPRODUCT('[6]表三之二（需明确收支对象级次的录入表）'!D$7:D$80*(LEFT('[6]表三之二（需明确收支对象级次的录入表）'!$B$7:$B$80,LEN($A13))=$A13))+SUMPRODUCT('[6]表三之三（其它收支录入表）'!D$6:D$52*(LEFT('[6]表三之三（其它收支录入表）'!$B$6:$B$52,LEN($A13))=$A13))</f>
        <v>187</v>
      </c>
      <c r="D13" s="56">
        <f>SUMPRODUCT('[6]表三之二（需明确收支对象级次的录入表）'!E$7:E$80*(LEFT('[6]表三之二（需明确收支对象级次的录入表）'!$B$7:$B$80,LEN($A13))=$A13))+SUMPRODUCT('[6]表三之三（其它收支录入表）'!E$6:E$52*(LEFT('[6]表三之三（其它收支录入表）'!$B$6:$B$52,LEN($A13))=$A13))</f>
        <v>187</v>
      </c>
      <c r="E13" s="56">
        <f>SUMPRODUCT('[6]表三之二（需明确收支对象级次的录入表）'!$I$7:$I$80*(LEFT('[6]表三之二（需明确收支对象级次的录入表）'!$B$7:$B$80,LEN($A13))=$A13))+SUMPRODUCT('[6]表三之三（其它收支录入表）'!F$6:F$52*(LEFT('[6]表三之三（其它收支录入表）'!$B$6:$B$52,LEN($A13))=$A13))</f>
        <v>187</v>
      </c>
      <c r="F13" s="96">
        <f t="shared" si="0"/>
        <v>1</v>
      </c>
      <c r="G13" s="96">
        <f t="shared" si="1"/>
        <v>1</v>
      </c>
    </row>
    <row r="14" spans="1:7" ht="22.5" customHeight="1">
      <c r="A14" s="97" t="s">
        <v>33</v>
      </c>
      <c r="B14" s="39" t="s">
        <v>34</v>
      </c>
      <c r="C14" s="56">
        <f>SUMPRODUCT('[6]表三之二（需明确收支对象级次的录入表）'!D$7:D$80*(LEFT('[6]表三之二（需明确收支对象级次的录入表）'!$B$7:$B$80,LEN($A14))=$A14))+SUMPRODUCT('[6]表三之三（其它收支录入表）'!D$6:D$52*(LEFT('[6]表三之三（其它收支录入表）'!$B$6:$B$52,LEN($A14))=$A14))</f>
        <v>1664</v>
      </c>
      <c r="D14" s="56">
        <f>SUMPRODUCT('[6]表三之二（需明确收支对象级次的录入表）'!E$7:E$80*(LEFT('[6]表三之二（需明确收支对象级次的录入表）'!$B$7:$B$80,LEN($A14))=$A14))+SUMPRODUCT('[6]表三之三（其它收支录入表）'!E$6:E$52*(LEFT('[6]表三之三（其它收支录入表）'!$B$6:$B$52,LEN($A14))=$A14))</f>
        <v>1664</v>
      </c>
      <c r="E14" s="56">
        <f>SUMPRODUCT('[6]表三之二（需明确收支对象级次的录入表）'!$I$7:$I$80*(LEFT('[6]表三之二（需明确收支对象级次的录入表）'!$B$7:$B$80,LEN($A14))=$A14))+SUMPRODUCT('[6]表三之三（其它收支录入表）'!F$6:F$52*(LEFT('[6]表三之三（其它收支录入表）'!$B$6:$B$52,LEN($A14))=$A14))</f>
        <v>1664</v>
      </c>
      <c r="F14" s="96">
        <f t="shared" si="0"/>
        <v>1</v>
      </c>
      <c r="G14" s="96">
        <f t="shared" si="1"/>
        <v>1</v>
      </c>
    </row>
    <row r="15" spans="1:7" ht="22.5" customHeight="1">
      <c r="A15" s="97" t="s">
        <v>35</v>
      </c>
      <c r="B15" s="39" t="s">
        <v>36</v>
      </c>
      <c r="C15" s="56">
        <f>SUMPRODUCT('[6]表三之二（需明确收支对象级次的录入表）'!D$7:D$80*(LEFT('[6]表三之二（需明确收支对象级次的录入表）'!$B$7:$B$80,LEN($A15))=$A15))+SUMPRODUCT('[6]表三之三（其它收支录入表）'!D$6:D$52*(LEFT('[6]表三之三（其它收支录入表）'!$B$6:$B$52,LEN($A15))=$A15))</f>
        <v>0</v>
      </c>
      <c r="D15" s="56">
        <f>SUMPRODUCT('[6]表三之二（需明确收支对象级次的录入表）'!E$7:E$80*(LEFT('[6]表三之二（需明确收支对象级次的录入表）'!$B$7:$B$80,LEN($A15))=$A15))+SUMPRODUCT('[6]表三之三（其它收支录入表）'!E$6:E$52*(LEFT('[6]表三之三（其它收支录入表）'!$B$6:$B$52,LEN($A15))=$A15))</f>
        <v>0</v>
      </c>
      <c r="E15" s="56">
        <f>SUMPRODUCT('[6]表三之二（需明确收支对象级次的录入表）'!$I$7:$I$80*(LEFT('[6]表三之二（需明确收支对象级次的录入表）'!$B$7:$B$80,LEN($A15))=$A15))+SUMPRODUCT('[6]表三之三（其它收支录入表）'!F$6:F$52*(LEFT('[6]表三之三（其它收支录入表）'!$B$6:$B$52,LEN($A15))=$A15))</f>
        <v>0</v>
      </c>
      <c r="F15" s="96">
        <f t="shared" si="0"/>
      </c>
      <c r="G15" s="96">
        <f t="shared" si="1"/>
      </c>
    </row>
    <row r="16" spans="1:7" ht="22.5" customHeight="1">
      <c r="A16" s="97" t="s">
        <v>37</v>
      </c>
      <c r="B16" s="39" t="s">
        <v>38</v>
      </c>
      <c r="C16" s="56">
        <f>SUMPRODUCT('[6]表三之二（需明确收支对象级次的录入表）'!D$7:D$80*(LEFT('[6]表三之二（需明确收支对象级次的录入表）'!$B$7:$B$80,LEN($A16))=$A16))+SUMPRODUCT('[6]表三之三（其它收支录入表）'!D$6:D$52*(LEFT('[6]表三之三（其它收支录入表）'!$B$6:$B$52,LEN($A16))=$A16))</f>
        <v>3726</v>
      </c>
      <c r="D16" s="56">
        <f>SUMPRODUCT('[6]表三之二（需明确收支对象级次的录入表）'!E$7:E$80*(LEFT('[6]表三之二（需明确收支对象级次的录入表）'!$B$7:$B$80,LEN($A16))=$A16))+SUMPRODUCT('[6]表三之三（其它收支录入表）'!E$6:E$52*(LEFT('[6]表三之三（其它收支录入表）'!$B$6:$B$52,LEN($A16))=$A16))</f>
        <v>3726</v>
      </c>
      <c r="E16" s="56">
        <f>SUMPRODUCT('[6]表三之二（需明确收支对象级次的录入表）'!$I$7:$I$80*(LEFT('[6]表三之二（需明确收支对象级次的录入表）'!$B$7:$B$80,LEN($A16))=$A16))+SUMPRODUCT('[6]表三之三（其它收支录入表）'!F$6:F$52*(LEFT('[6]表三之三（其它收支录入表）'!$B$6:$B$52,LEN($A16))=$A16))</f>
        <v>3726</v>
      </c>
      <c r="F16" s="96">
        <f t="shared" si="0"/>
        <v>1</v>
      </c>
      <c r="G16" s="96">
        <f t="shared" si="1"/>
        <v>1</v>
      </c>
    </row>
    <row r="17" spans="1:7" ht="22.5" customHeight="1">
      <c r="A17" s="97" t="s">
        <v>39</v>
      </c>
      <c r="B17" s="39" t="s">
        <v>40</v>
      </c>
      <c r="C17" s="56">
        <f>SUMPRODUCT('[6]表三之二（需明确收支对象级次的录入表）'!D$7:D$80*(LEFT('[6]表三之二（需明确收支对象级次的录入表）'!$B$7:$B$80,LEN($A17))=$A17))+SUMPRODUCT('[6]表三之三（其它收支录入表）'!D$6:D$52*(LEFT('[6]表三之三（其它收支录入表）'!$B$6:$B$52,LEN($A17))=$A17))</f>
        <v>0</v>
      </c>
      <c r="D17" s="56">
        <f>SUMPRODUCT('[6]表三之二（需明确收支对象级次的录入表）'!E$7:E$80*(LEFT('[6]表三之二（需明确收支对象级次的录入表）'!$B$7:$B$80,LEN($A17))=$A17))+SUMPRODUCT('[6]表三之三（其它收支录入表）'!E$6:E$52*(LEFT('[6]表三之三（其它收支录入表）'!$B$6:$B$52,LEN($A17))=$A17))</f>
        <v>0</v>
      </c>
      <c r="E17" s="56">
        <f>SUMPRODUCT('[6]表三之二（需明确收支对象级次的录入表）'!$I$7:$I$80*(LEFT('[6]表三之二（需明确收支对象级次的录入表）'!$B$7:$B$80,LEN($A17))=$A17))+SUMPRODUCT('[6]表三之三（其它收支录入表）'!F$6:F$52*(LEFT('[6]表三之三（其它收支录入表）'!$B$6:$B$52,LEN($A17))=$A17))</f>
        <v>0</v>
      </c>
      <c r="F17" s="96">
        <f t="shared" si="0"/>
      </c>
      <c r="G17" s="96">
        <f t="shared" si="1"/>
      </c>
    </row>
    <row r="18" spans="1:7" ht="22.5" customHeight="1">
      <c r="A18" s="97" t="s">
        <v>41</v>
      </c>
      <c r="B18" s="39" t="s">
        <v>42</v>
      </c>
      <c r="C18" s="54">
        <f>SUMPRODUCT('[6]表三之二（需明确收支对象级次的录入表）'!D$7:D$80*(LEFT('[6]表三之二（需明确收支对象级次的录入表）'!$B$7:$B$80,LEN($A18))=$A18))+SUMPRODUCT('[6]表三之三（其它收支录入表）'!D$6:D$52*(LEFT('[6]表三之三（其它收支录入表）'!$B$6:$B$52,LEN($A18))=$A18))</f>
        <v>25163</v>
      </c>
      <c r="D18" s="40">
        <f>SUMPRODUCT('[6]表三之二（需明确收支对象级次的录入表）'!E$7:E$80*(LEFT('[6]表三之二（需明确收支对象级次的录入表）'!$B$7:$B$80,LEN($A18))=$A18))+SUMPRODUCT('[6]表三之三（其它收支录入表）'!E$6:E$52*(LEFT('[6]表三之三（其它收支录入表）'!$B$6:$B$52,LEN($A18))=$A18))</f>
        <v>52364</v>
      </c>
      <c r="E18" s="98">
        <f>SUMPRODUCT('[6]表三之二（需明确收支对象级次的录入表）'!$I$7:$I$80*(LEFT('[6]表三之二（需明确收支对象级次的录入表）'!$B$7:$B$80,LEN($A18))=$A18))+SUMPRODUCT('[6]表三之三（其它收支录入表）'!F$6:F$52*(LEFT('[6]表三之三（其它收支录入表）'!$B$6:$B$52,LEN($A18))=$A18))</f>
        <v>31215</v>
      </c>
      <c r="F18" s="96">
        <f t="shared" si="0"/>
        <v>1.24</v>
      </c>
      <c r="G18" s="96">
        <f t="shared" si="1"/>
        <v>0.6</v>
      </c>
    </row>
    <row r="19" spans="1:7" ht="22.5" customHeight="1">
      <c r="A19" s="97" t="s">
        <v>43</v>
      </c>
      <c r="B19" s="39" t="s">
        <v>44</v>
      </c>
      <c r="C19" s="56">
        <f>SUMPRODUCT('[6]表三之二（需明确收支对象级次的录入表）'!D$7:D$80*(LEFT('[6]表三之二（需明确收支对象级次的录入表）'!$B$7:$B$80,LEN($A19))=$A19))+SUMPRODUCT('[6]表三之三（其它收支录入表）'!D$6:D$52*(LEFT('[6]表三之三（其它收支录入表）'!$B$6:$B$52,LEN($A19))=$A19))</f>
        <v>0</v>
      </c>
      <c r="D19" s="56">
        <f>SUMPRODUCT('[6]表三之二（需明确收支对象级次的录入表）'!E$7:E$80*(LEFT('[6]表三之二（需明确收支对象级次的录入表）'!$B$7:$B$80,LEN($A19))=$A19))+SUMPRODUCT('[6]表三之三（其它收支录入表）'!E$6:E$52*(LEFT('[6]表三之三（其它收支录入表）'!$B$6:$B$52,LEN($A19))=$A19))</f>
        <v>0</v>
      </c>
      <c r="E19" s="56">
        <f>SUMPRODUCT('[6]表三之二（需明确收支对象级次的录入表）'!$I$7:$I$80*(LEFT('[6]表三之二（需明确收支对象级次的录入表）'!$B$7:$B$80,LEN($A19))=$A19))+SUMPRODUCT('[6]表三之三（其它收支录入表）'!F$6:F$52*(LEFT('[6]表三之三（其它收支录入表）'!$B$6:$B$52,LEN($A19))=$A19))</f>
        <v>0</v>
      </c>
      <c r="F19" s="96">
        <f t="shared" si="0"/>
      </c>
      <c r="G19" s="96">
        <f t="shared" si="1"/>
      </c>
    </row>
    <row r="20" spans="1:7" ht="22.5" customHeight="1">
      <c r="A20" s="97" t="s">
        <v>45</v>
      </c>
      <c r="B20" s="39" t="s">
        <v>46</v>
      </c>
      <c r="C20" s="56">
        <f>SUMPRODUCT('[6]表三之二（需明确收支对象级次的录入表）'!D$7:D$80*(LEFT('[6]表三之二（需明确收支对象级次的录入表）'!$B$7:$B$80,LEN($A20))=$A20))+SUMPRODUCT('[6]表三之三（其它收支录入表）'!D$6:D$52*(LEFT('[6]表三之三（其它收支录入表）'!$B$6:$B$52,LEN($A20))=$A20))</f>
        <v>8470</v>
      </c>
      <c r="D20" s="56">
        <f>SUMPRODUCT('[6]表三之二（需明确收支对象级次的录入表）'!E$7:E$80*(LEFT('[6]表三之二（需明确收支对象级次的录入表）'!$B$7:$B$80,LEN($A20))=$A20))+SUMPRODUCT('[6]表三之三（其它收支录入表）'!E$6:E$52*(LEFT('[6]表三之三（其它收支录入表）'!$B$6:$B$52,LEN($A20))=$A20))</f>
        <v>12033</v>
      </c>
      <c r="E20" s="56">
        <f>SUMPRODUCT('[6]表三之二（需明确收支对象级次的录入表）'!$I$7:$I$80*(LEFT('[6]表三之二（需明确收支对象级次的录入表）'!$B$7:$B$80,LEN($A20))=$A20))+SUMPRODUCT('[6]表三之三（其它收支录入表）'!F$6:F$52*(LEFT('[6]表三之三（其它收支录入表）'!$B$6:$B$52,LEN($A20))=$A20))</f>
        <v>11696</v>
      </c>
      <c r="F20" s="96">
        <f t="shared" si="0"/>
        <v>1.38</v>
      </c>
      <c r="G20" s="96">
        <f t="shared" si="1"/>
        <v>0.97</v>
      </c>
    </row>
    <row r="21" spans="1:7" ht="22.5" customHeight="1">
      <c r="A21" s="97" t="s">
        <v>47</v>
      </c>
      <c r="B21" s="39" t="s">
        <v>48</v>
      </c>
      <c r="C21" s="56">
        <f>SUMPRODUCT('[6]表三之二（需明确收支对象级次的录入表）'!D$7:D$80*(LEFT('[6]表三之二（需明确收支对象级次的录入表）'!$B$7:$B$80,LEN($A21))=$A21))+SUMPRODUCT('[6]表三之三（其它收支录入表）'!D$6:D$52*(LEFT('[6]表三之三（其它收支录入表）'!$B$6:$B$52,LEN($A21))=$A21))</f>
        <v>5743</v>
      </c>
      <c r="D21" s="56">
        <f>SUMPRODUCT('[6]表三之二（需明确收支对象级次的录入表）'!E$7:E$80*(LEFT('[6]表三之二（需明确收支对象级次的录入表）'!$B$7:$B$80,LEN($A21))=$A21))+SUMPRODUCT('[6]表三之三（其它收支录入表）'!E$6:E$52*(LEFT('[6]表三之三（其它收支录入表）'!$B$6:$B$52,LEN($A21))=$A21))</f>
        <v>6643</v>
      </c>
      <c r="E21" s="56">
        <f>SUMPRODUCT('[6]表三之二（需明确收支对象级次的录入表）'!$I$7:$I$80*(LEFT('[6]表三之二（需明确收支对象级次的录入表）'!$B$7:$B$80,LEN($A21))=$A21))+SUMPRODUCT('[6]表三之三（其它收支录入表）'!F$6:F$52*(LEFT('[6]表三之三（其它收支录入表）'!$B$6:$B$52,LEN($A21))=$A21))</f>
        <v>5443</v>
      </c>
      <c r="F21" s="96">
        <f t="shared" si="0"/>
        <v>0.95</v>
      </c>
      <c r="G21" s="96">
        <f t="shared" si="1"/>
        <v>0.82</v>
      </c>
    </row>
    <row r="22" spans="1:7" ht="22.5" customHeight="1">
      <c r="A22" s="97" t="s">
        <v>49</v>
      </c>
      <c r="B22" s="39" t="s">
        <v>50</v>
      </c>
      <c r="C22" s="56">
        <f>SUMPRODUCT('[6]表三之二（需明确收支对象级次的录入表）'!D$7:D$80*(LEFT('[6]表三之二（需明确收支对象级次的录入表）'!$B$7:$B$80,LEN($A22))=$A22))+SUMPRODUCT('[6]表三之三（其它收支录入表）'!D$6:D$52*(LEFT('[6]表三之三（其它收支录入表）'!$B$6:$B$52,LEN($A22))=$A22))</f>
        <v>0</v>
      </c>
      <c r="D22" s="56">
        <f>SUMPRODUCT('[6]表三之二（需明确收支对象级次的录入表）'!E$7:E$80*(LEFT('[6]表三之二（需明确收支对象级次的录入表）'!$B$7:$B$80,LEN($A22))=$A22))+SUMPRODUCT('[6]表三之三（其它收支录入表）'!E$6:E$52*(LEFT('[6]表三之三（其它收支录入表）'!$B$6:$B$52,LEN($A22))=$A22))</f>
        <v>3941</v>
      </c>
      <c r="E22" s="56">
        <f>SUMPRODUCT('[6]表三之二（需明确收支对象级次的录入表）'!$I$7:$I$80*(LEFT('[6]表三之二（需明确收支对象级次的录入表）'!$B$7:$B$80,LEN($A22))=$A22))+SUMPRODUCT('[6]表三之三（其它收支录入表）'!F$6:F$52*(LEFT('[6]表三之三（其它收支录入表）'!$B$6:$B$52,LEN($A22))=$A22))</f>
        <v>81</v>
      </c>
      <c r="F22" s="96">
        <f t="shared" si="0"/>
      </c>
      <c r="G22" s="96">
        <f t="shared" si="1"/>
        <v>0.02</v>
      </c>
    </row>
    <row r="23" spans="1:7" ht="22.5" customHeight="1">
      <c r="A23" s="97" t="s">
        <v>51</v>
      </c>
      <c r="B23" s="39" t="s">
        <v>52</v>
      </c>
      <c r="C23" s="56">
        <f>SUMPRODUCT('[6]表三之二（需明确收支对象级次的录入表）'!D$7:D$80*(LEFT('[6]表三之二（需明确收支对象级次的录入表）'!$B$7:$B$80,LEN($A23))=$A23))+SUMPRODUCT('[6]表三之三（其它收支录入表）'!D$6:D$52*(LEFT('[6]表三之三（其它收支录入表）'!$B$6:$B$52,LEN($A23))=$A23))</f>
        <v>0</v>
      </c>
      <c r="D23" s="56">
        <f>SUMPRODUCT('[6]表三之二（需明确收支对象级次的录入表）'!E$7:E$80*(LEFT('[6]表三之二（需明确收支对象级次的录入表）'!$B$7:$B$80,LEN($A23))=$A23))+SUMPRODUCT('[6]表三之三（其它收支录入表）'!E$6:E$52*(LEFT('[6]表三之三（其它收支录入表）'!$B$6:$B$52,LEN($A23))=$A23))</f>
        <v>0</v>
      </c>
      <c r="E23" s="56">
        <f>SUMPRODUCT('[6]表三之二（需明确收支对象级次的录入表）'!$I$7:$I$80*(LEFT('[6]表三之二（需明确收支对象级次的录入表）'!$B$7:$B$80,LEN($A23))=$A23))+SUMPRODUCT('[6]表三之三（其它收支录入表）'!F$6:F$52*(LEFT('[6]表三之三（其它收支录入表）'!$B$6:$B$52,LEN($A23))=$A23))</f>
        <v>0</v>
      </c>
      <c r="F23" s="96">
        <f t="shared" si="0"/>
      </c>
      <c r="G23" s="96">
        <f t="shared" si="1"/>
      </c>
    </row>
    <row r="24" spans="1:7" ht="22.5" customHeight="1">
      <c r="A24" s="97" t="s">
        <v>53</v>
      </c>
      <c r="B24" s="39" t="s">
        <v>54</v>
      </c>
      <c r="C24" s="56">
        <f>SUMPRODUCT('[6]表三之二（需明确收支对象级次的录入表）'!D$7:D$80*(LEFT('[6]表三之二（需明确收支对象级次的录入表）'!$B$7:$B$80,LEN($A24))=$A24))+SUMPRODUCT('[6]表三之三（其它收支录入表）'!D$6:D$52*(LEFT('[6]表三之三（其它收支录入表）'!$B$6:$B$52,LEN($A24))=$A24))</f>
        <v>0</v>
      </c>
      <c r="D24" s="56">
        <f>SUMPRODUCT('[6]表三之二（需明确收支对象级次的录入表）'!E$7:E$80*(LEFT('[6]表三之二（需明确收支对象级次的录入表）'!$B$7:$B$80,LEN($A24))=$A24))+SUMPRODUCT('[6]表三之三（其它收支录入表）'!E$6:E$52*(LEFT('[6]表三之三（其它收支录入表）'!$B$6:$B$52,LEN($A24))=$A24))</f>
        <v>0</v>
      </c>
      <c r="E24" s="56">
        <f>SUMPRODUCT('[6]表三之二（需明确收支对象级次的录入表）'!$I$7:$I$80*(LEFT('[6]表三之二（需明确收支对象级次的录入表）'!$B$7:$B$80,LEN($A24))=$A24))+SUMPRODUCT('[6]表三之三（其它收支录入表）'!F$6:F$52*(LEFT('[6]表三之三（其它收支录入表）'!$B$6:$B$52,LEN($A24))=$A24))</f>
        <v>0</v>
      </c>
      <c r="F24" s="96">
        <f t="shared" si="0"/>
      </c>
      <c r="G24" s="96">
        <f t="shared" si="1"/>
      </c>
    </row>
    <row r="25" spans="1:7" ht="22.5" customHeight="1">
      <c r="A25" s="97" t="s">
        <v>55</v>
      </c>
      <c r="B25" s="39" t="s">
        <v>56</v>
      </c>
      <c r="C25" s="56">
        <f>SUMPRODUCT('[6]表三之二（需明确收支对象级次的录入表）'!D$7:D$80*(LEFT('[6]表三之二（需明确收支对象级次的录入表）'!$B$7:$B$80,LEN($A25))=$A25))+SUMPRODUCT('[6]表三之三（其它收支录入表）'!D$6:D$52*(LEFT('[6]表三之三（其它收支录入表）'!$B$6:$B$52,LEN($A25))=$A25))</f>
        <v>0</v>
      </c>
      <c r="D25" s="56">
        <f>SUMPRODUCT('[6]表三之二（需明确收支对象级次的录入表）'!E$7:E$80*(LEFT('[6]表三之二（需明确收支对象级次的录入表）'!$B$7:$B$80,LEN($A25))=$A25))+SUMPRODUCT('[6]表三之三（其它收支录入表）'!E$6:E$52*(LEFT('[6]表三之三（其它收支录入表）'!$B$6:$B$52,LEN($A25))=$A25))</f>
        <v>0</v>
      </c>
      <c r="E25" s="56">
        <f>SUMPRODUCT('[6]表三之二（需明确收支对象级次的录入表）'!$I$7:$I$80*(LEFT('[6]表三之二（需明确收支对象级次的录入表）'!$B$7:$B$80,LEN($A25))=$A25))+SUMPRODUCT('[6]表三之三（其它收支录入表）'!F$6:F$52*(LEFT('[6]表三之三（其它收支录入表）'!$B$6:$B$52,LEN($A25))=$A25))</f>
        <v>0</v>
      </c>
      <c r="F25" s="96">
        <f t="shared" si="0"/>
      </c>
      <c r="G25" s="96">
        <f t="shared" si="1"/>
      </c>
    </row>
    <row r="26" spans="1:7" ht="22.5" customHeight="1">
      <c r="A26" s="97" t="s">
        <v>57</v>
      </c>
      <c r="B26" s="39" t="s">
        <v>58</v>
      </c>
      <c r="C26" s="56">
        <f>SUMPRODUCT('[6]表三之二（需明确收支对象级次的录入表）'!D$7:D$80*(LEFT('[6]表三之二（需明确收支对象级次的录入表）'!$B$7:$B$80,LEN($A26))=$A26))+SUMPRODUCT('[6]表三之三（其它收支录入表）'!D$6:D$52*(LEFT('[6]表三之三（其它收支录入表）'!$B$6:$B$52,LEN($A26))=$A26))</f>
        <v>0</v>
      </c>
      <c r="D26" s="56">
        <f>SUMPRODUCT('[6]表三之二（需明确收支对象级次的录入表）'!E$7:E$80*(LEFT('[6]表三之二（需明确收支对象级次的录入表）'!$B$7:$B$80,LEN($A26))=$A26))+SUMPRODUCT('[6]表三之三（其它收支录入表）'!E$6:E$52*(LEFT('[6]表三之三（其它收支录入表）'!$B$6:$B$52,LEN($A26))=$A26))</f>
        <v>0</v>
      </c>
      <c r="E26" s="56">
        <f>SUMPRODUCT('[6]表三之二（需明确收支对象级次的录入表）'!$I$7:$I$80*(LEFT('[6]表三之二（需明确收支对象级次的录入表）'!$B$7:$B$80,LEN($A26))=$A26))+SUMPRODUCT('[6]表三之三（其它收支录入表）'!F$6:F$52*(LEFT('[6]表三之三（其它收支录入表）'!$B$6:$B$52,LEN($A26))=$A26))</f>
        <v>0</v>
      </c>
      <c r="F26" s="96">
        <f t="shared" si="0"/>
      </c>
      <c r="G26" s="96">
        <f t="shared" si="1"/>
      </c>
    </row>
    <row r="27" spans="1:7" ht="22.5" customHeight="1">
      <c r="A27" s="97" t="s">
        <v>59</v>
      </c>
      <c r="B27" s="39" t="s">
        <v>60</v>
      </c>
      <c r="C27" s="56">
        <f>SUMPRODUCT('[6]表三之二（需明确收支对象级次的录入表）'!D$7:D$80*(LEFT('[6]表三之二（需明确收支对象级次的录入表）'!$B$7:$B$80,LEN($A27))=$A27))+SUMPRODUCT('[6]表三之三（其它收支录入表）'!D$6:D$52*(LEFT('[6]表三之三（其它收支录入表）'!$B$6:$B$52,LEN($A27))=$A27))</f>
        <v>8521</v>
      </c>
      <c r="D27" s="56">
        <f>SUMPRODUCT('[6]表三之二（需明确收支对象级次的录入表）'!E$7:E$80*(LEFT('[6]表三之二（需明确收支对象级次的录入表）'!$B$7:$B$80,LEN($A27))=$A27))+SUMPRODUCT('[6]表三之三（其它收支录入表）'!E$6:E$52*(LEFT('[6]表三之三（其它收支录入表）'!$B$6:$B$52,LEN($A27))=$A27))</f>
        <v>8521</v>
      </c>
      <c r="E27" s="56">
        <f>SUMPRODUCT('[6]表三之二（需明确收支对象级次的录入表）'!$I$7:$I$80*(LEFT('[6]表三之二（需明确收支对象级次的录入表）'!$B$7:$B$80,LEN($A27))=$A27))+SUMPRODUCT('[6]表三之三（其它收支录入表）'!F$6:F$52*(LEFT('[6]表三之三（其它收支录入表）'!$B$6:$B$52,LEN($A27))=$A27))</f>
        <v>8521</v>
      </c>
      <c r="F27" s="96">
        <f t="shared" si="0"/>
        <v>1</v>
      </c>
      <c r="G27" s="96">
        <f t="shared" si="1"/>
        <v>1</v>
      </c>
    </row>
    <row r="28" spans="1:7" ht="22.5" customHeight="1">
      <c r="A28" s="97" t="s">
        <v>61</v>
      </c>
      <c r="B28" s="39" t="s">
        <v>62</v>
      </c>
      <c r="C28" s="56">
        <f>SUMPRODUCT('[6]表三之二（需明确收支对象级次的录入表）'!D$7:D$80*(LEFT('[6]表三之二（需明确收支对象级次的录入表）'!$B$7:$B$80,LEN($A28))=$A28))+SUMPRODUCT('[6]表三之三（其它收支录入表）'!D$6:D$52*(LEFT('[6]表三之三（其它收支录入表）'!$B$6:$B$52,LEN($A28))=$A28))</f>
        <v>0</v>
      </c>
      <c r="D28" s="56">
        <f>SUMPRODUCT('[6]表三之二（需明确收支对象级次的录入表）'!E$7:E$80*(LEFT('[6]表三之二（需明确收支对象级次的录入表）'!$B$7:$B$80,LEN($A28))=$A28))+SUMPRODUCT('[6]表三之三（其它收支录入表）'!E$6:E$52*(LEFT('[6]表三之三（其它收支录入表）'!$B$6:$B$52,LEN($A28))=$A28))</f>
        <v>0</v>
      </c>
      <c r="E28" s="56">
        <f>SUMPRODUCT('[6]表三之二（需明确收支对象级次的录入表）'!$I$7:$I$80*(LEFT('[6]表三之二（需明确收支对象级次的录入表）'!$B$7:$B$80,LEN($A28))=$A28))+SUMPRODUCT('[6]表三之三（其它收支录入表）'!F$6:F$52*(LEFT('[6]表三之三（其它收支录入表）'!$B$6:$B$52,LEN($A28))=$A28))</f>
        <v>0</v>
      </c>
      <c r="F28" s="96">
        <f t="shared" si="0"/>
      </c>
      <c r="G28" s="96">
        <f t="shared" si="1"/>
      </c>
    </row>
    <row r="29" spans="1:7" ht="22.5" customHeight="1">
      <c r="A29" s="97" t="s">
        <v>63</v>
      </c>
      <c r="B29" s="39" t="s">
        <v>64</v>
      </c>
      <c r="C29" s="56">
        <f>SUMPRODUCT('[6]表三之二（需明确收支对象级次的录入表）'!D$7:D$80*(LEFT('[6]表三之二（需明确收支对象级次的录入表）'!$B$7:$B$80,LEN($A29))=$A29))+SUMPRODUCT('[6]表三之三（其它收支录入表）'!D$6:D$52*(LEFT('[6]表三之三（其它收支录入表）'!$B$6:$B$52,LEN($A29))=$A29))</f>
        <v>0</v>
      </c>
      <c r="D29" s="56">
        <f>SUMPRODUCT('[6]表三之二（需明确收支对象级次的录入表）'!E$7:E$80*(LEFT('[6]表三之二（需明确收支对象级次的录入表）'!$B$7:$B$80,LEN($A29))=$A29))+SUMPRODUCT('[6]表三之三（其它收支录入表）'!E$6:E$52*(LEFT('[6]表三之三（其它收支录入表）'!$B$6:$B$52,LEN($A29))=$A29))</f>
        <v>0</v>
      </c>
      <c r="E29" s="56">
        <f>SUMPRODUCT('[6]表三之二（需明确收支对象级次的录入表）'!$I$7:$I$80*(LEFT('[6]表三之二（需明确收支对象级次的录入表）'!$B$7:$B$80,LEN($A29))=$A29))+SUMPRODUCT('[6]表三之三（其它收支录入表）'!F$6:F$52*(LEFT('[6]表三之三（其它收支录入表）'!$B$6:$B$52,LEN($A29))=$A29))</f>
        <v>0</v>
      </c>
      <c r="F29" s="96">
        <f t="shared" si="0"/>
      </c>
      <c r="G29" s="96">
        <f t="shared" si="1"/>
      </c>
    </row>
    <row r="30" spans="1:7" ht="22.5" customHeight="1">
      <c r="A30" s="97" t="s">
        <v>65</v>
      </c>
      <c r="B30" s="39" t="s">
        <v>66</v>
      </c>
      <c r="C30" s="56">
        <f>SUMPRODUCT('[6]表三之二（需明确收支对象级次的录入表）'!D$7:D$80*(LEFT('[6]表三之二（需明确收支对象级次的录入表）'!$B$7:$B$80,LEN($A30))=$A30))+SUMPRODUCT('[6]表三之三（其它收支录入表）'!D$6:D$52*(LEFT('[6]表三之三（其它收支录入表）'!$B$6:$B$52,LEN($A30))=$A30))</f>
        <v>0</v>
      </c>
      <c r="D30" s="56">
        <f>SUMPRODUCT('[6]表三之二（需明确收支对象级次的录入表）'!E$7:E$80*(LEFT('[6]表三之二（需明确收支对象级次的录入表）'!$B$7:$B$80,LEN($A30))=$A30))+SUMPRODUCT('[6]表三之三（其它收支录入表）'!E$6:E$52*(LEFT('[6]表三之三（其它收支录入表）'!$B$6:$B$52,LEN($A30))=$A30))</f>
        <v>0</v>
      </c>
      <c r="E30" s="56">
        <f>SUMPRODUCT('[6]表三之二（需明确收支对象级次的录入表）'!$I$7:$I$80*(LEFT('[6]表三之二（需明确收支对象级次的录入表）'!$B$7:$B$80,LEN($A30))=$A30))+SUMPRODUCT('[6]表三之三（其它收支录入表）'!F$6:F$52*(LEFT('[6]表三之三（其它收支录入表）'!$B$6:$B$52,LEN($A30))=$A30))</f>
        <v>0</v>
      </c>
      <c r="F30" s="96">
        <f t="shared" si="0"/>
      </c>
      <c r="G30" s="96">
        <f t="shared" si="1"/>
      </c>
    </row>
    <row r="31" spans="1:7" ht="22.5" customHeight="1">
      <c r="A31" s="97" t="s">
        <v>67</v>
      </c>
      <c r="B31" s="39" t="s">
        <v>68</v>
      </c>
      <c r="C31" s="56">
        <f>SUMPRODUCT('[6]表三之二（需明确收支对象级次的录入表）'!D$7:D$80*(LEFT('[6]表三之二（需明确收支对象级次的录入表）'!$B$7:$B$80,LEN($A31))=$A31))+SUMPRODUCT('[6]表三之三（其它收支录入表）'!D$6:D$52*(LEFT('[6]表三之三（其它收支录入表）'!$B$6:$B$52,LEN($A31))=$A31))</f>
        <v>0</v>
      </c>
      <c r="D31" s="56">
        <f>SUMPRODUCT('[6]表三之二（需明确收支对象级次的录入表）'!E$7:E$80*(LEFT('[6]表三之二（需明确收支对象级次的录入表）'!$B$7:$B$80,LEN($A31))=$A31))+SUMPRODUCT('[6]表三之三（其它收支录入表）'!E$6:E$52*(LEFT('[6]表三之三（其它收支录入表）'!$B$6:$B$52,LEN($A31))=$A31))</f>
        <v>0</v>
      </c>
      <c r="E31" s="56">
        <f>SUMPRODUCT('[6]表三之二（需明确收支对象级次的录入表）'!$I$7:$I$80*(LEFT('[6]表三之二（需明确收支对象级次的录入表）'!$B$7:$B$80,LEN($A31))=$A31))+SUMPRODUCT('[6]表三之三（其它收支录入表）'!F$6:F$52*(LEFT('[6]表三之三（其它收支录入表）'!$B$6:$B$52,LEN($A31))=$A31))</f>
        <v>0</v>
      </c>
      <c r="F31" s="96">
        <f t="shared" si="0"/>
      </c>
      <c r="G31" s="96">
        <f t="shared" si="1"/>
      </c>
    </row>
    <row r="32" spans="1:7" ht="22.5" customHeight="1">
      <c r="A32" s="97" t="s">
        <v>69</v>
      </c>
      <c r="B32" s="39" t="s">
        <v>70</v>
      </c>
      <c r="C32" s="56">
        <f>SUMPRODUCT('[6]表三之二（需明确收支对象级次的录入表）'!D$7:D$80*(LEFT('[6]表三之二（需明确收支对象级次的录入表）'!$B$7:$B$80,LEN($A32))=$A32))+SUMPRODUCT('[6]表三之三（其它收支录入表）'!D$6:D$52*(LEFT('[6]表三之三（其它收支录入表）'!$B$6:$B$52,LEN($A32))=$A32))</f>
        <v>0</v>
      </c>
      <c r="D32" s="56">
        <f>SUMPRODUCT('[6]表三之二（需明确收支对象级次的录入表）'!E$7:E$80*(LEFT('[6]表三之二（需明确收支对象级次的录入表）'!$B$7:$B$80,LEN($A32))=$A32))+SUMPRODUCT('[6]表三之三（其它收支录入表）'!E$6:E$52*(LEFT('[6]表三之三（其它收支录入表）'!$B$6:$B$52,LEN($A32))=$A32))</f>
        <v>0</v>
      </c>
      <c r="E32" s="56">
        <f>SUMPRODUCT('[6]表三之二（需明确收支对象级次的录入表）'!$I$7:$I$80*(LEFT('[6]表三之二（需明确收支对象级次的录入表）'!$B$7:$B$80,LEN($A32))=$A32))+SUMPRODUCT('[6]表三之三（其它收支录入表）'!F$6:F$52*(LEFT('[6]表三之三（其它收支录入表）'!$B$6:$B$52,LEN($A32))=$A32))</f>
        <v>0</v>
      </c>
      <c r="F32" s="96">
        <f t="shared" si="0"/>
      </c>
      <c r="G32" s="96">
        <f t="shared" si="1"/>
      </c>
    </row>
    <row r="33" spans="1:7" ht="22.5" customHeight="1">
      <c r="A33" s="97" t="s">
        <v>71</v>
      </c>
      <c r="B33" s="39" t="s">
        <v>72</v>
      </c>
      <c r="C33" s="56">
        <f>SUMPRODUCT('[6]表三之二（需明确收支对象级次的录入表）'!D$7:D$80*(LEFT('[6]表三之二（需明确收支对象级次的录入表）'!$B$7:$B$80,LEN($A33))=$A33))+SUMPRODUCT('[6]表三之三（其它收支录入表）'!D$6:D$52*(LEFT('[6]表三之三（其它收支录入表）'!$B$6:$B$52,LEN($A33))=$A33))</f>
        <v>0</v>
      </c>
      <c r="D33" s="56">
        <f>SUMPRODUCT('[6]表三之二（需明确收支对象级次的录入表）'!E$7:E$80*(LEFT('[6]表三之二（需明确收支对象级次的录入表）'!$B$7:$B$80,LEN($A33))=$A33))+SUMPRODUCT('[6]表三之三（其它收支录入表）'!E$6:E$52*(LEFT('[6]表三之三（其它收支录入表）'!$B$6:$B$52,LEN($A33))=$A33))</f>
        <v>0</v>
      </c>
      <c r="E33" s="56">
        <f>SUMPRODUCT('[6]表三之二（需明确收支对象级次的录入表）'!$I$7:$I$80*(LEFT('[6]表三之二（需明确收支对象级次的录入表）'!$B$7:$B$80,LEN($A33))=$A33))+SUMPRODUCT('[6]表三之三（其它收支录入表）'!F$6:F$52*(LEFT('[6]表三之三（其它收支录入表）'!$B$6:$B$52,LEN($A33))=$A33))</f>
        <v>0</v>
      </c>
      <c r="F33" s="96">
        <f t="shared" si="0"/>
      </c>
      <c r="G33" s="96">
        <f t="shared" si="1"/>
      </c>
    </row>
    <row r="34" spans="1:7" ht="22.5" customHeight="1">
      <c r="A34" s="97" t="s">
        <v>73</v>
      </c>
      <c r="B34" s="39" t="s">
        <v>74</v>
      </c>
      <c r="C34" s="56">
        <f>SUMPRODUCT('[6]表三之二（需明确收支对象级次的录入表）'!D$7:D$80*(LEFT('[6]表三之二（需明确收支对象级次的录入表）'!$B$7:$B$80,LEN($A34))=$A34))+SUMPRODUCT('[6]表三之三（其它收支录入表）'!D$6:D$52*(LEFT('[6]表三之三（其它收支录入表）'!$B$6:$B$52,LEN($A34))=$A34))</f>
        <v>0</v>
      </c>
      <c r="D34" s="56">
        <f>SUMPRODUCT('[6]表三之二（需明确收支对象级次的录入表）'!E$7:E$80*(LEFT('[6]表三之二（需明确收支对象级次的录入表）'!$B$7:$B$80,LEN($A34))=$A34))+SUMPRODUCT('[6]表三之三（其它收支录入表）'!E$6:E$52*(LEFT('[6]表三之三（其它收支录入表）'!$B$6:$B$52,LEN($A34))=$A34))</f>
        <v>0</v>
      </c>
      <c r="E34" s="56">
        <f>SUMPRODUCT('[6]表三之二（需明确收支对象级次的录入表）'!$I$7:$I$80*(LEFT('[6]表三之二（需明确收支对象级次的录入表）'!$B$7:$B$80,LEN($A34))=$A34))+SUMPRODUCT('[6]表三之三（其它收支录入表）'!F$6:F$52*(LEFT('[6]表三之三（其它收支录入表）'!$B$6:$B$52,LEN($A34))=$A34))</f>
        <v>0</v>
      </c>
      <c r="F34" s="96">
        <f t="shared" si="0"/>
      </c>
      <c r="G34" s="96">
        <f t="shared" si="1"/>
      </c>
    </row>
    <row r="35" spans="1:7" ht="22.5" customHeight="1">
      <c r="A35" s="97" t="s">
        <v>75</v>
      </c>
      <c r="B35" s="39" t="s">
        <v>76</v>
      </c>
      <c r="C35" s="56">
        <f>SUMPRODUCT('[6]表三之二（需明确收支对象级次的录入表）'!D$7:D$80*(LEFT('[6]表三之二（需明确收支对象级次的录入表）'!$B$7:$B$80,LEN($A35))=$A35))+SUMPRODUCT('[6]表三之三（其它收支录入表）'!D$6:D$52*(LEFT('[6]表三之三（其它收支录入表）'!$B$6:$B$52,LEN($A35))=$A35))</f>
        <v>98</v>
      </c>
      <c r="D35" s="56">
        <f>SUMPRODUCT('[6]表三之二（需明确收支对象级次的录入表）'!E$7:E$80*(LEFT('[6]表三之二（需明确收支对象级次的录入表）'!$B$7:$B$80,LEN($A35))=$A35))+SUMPRODUCT('[6]表三之三（其它收支录入表）'!E$6:E$52*(LEFT('[6]表三之三（其它收支录入表）'!$B$6:$B$52,LEN($A35))=$A35))</f>
        <v>191</v>
      </c>
      <c r="E35" s="56">
        <f>SUMPRODUCT('[6]表三之二（需明确收支对象级次的录入表）'!$I$7:$I$80*(LEFT('[6]表三之二（需明确收支对象级次的录入表）'!$B$7:$B$80,LEN($A35))=$A35))+SUMPRODUCT('[6]表三之三（其它收支录入表）'!F$6:F$52*(LEFT('[6]表三之三（其它收支录入表）'!$B$6:$B$52,LEN($A35))=$A35))</f>
        <v>71</v>
      </c>
      <c r="F35" s="96">
        <f t="shared" si="0"/>
        <v>0.72</v>
      </c>
      <c r="G35" s="96">
        <f t="shared" si="1"/>
        <v>0.37</v>
      </c>
    </row>
    <row r="36" spans="1:7" ht="22.5" customHeight="1">
      <c r="A36" s="97" t="s">
        <v>77</v>
      </c>
      <c r="B36" s="39" t="s">
        <v>78</v>
      </c>
      <c r="C36" s="56">
        <f>SUMPRODUCT('[6]表三之二（需明确收支对象级次的录入表）'!D$7:D$80*(LEFT('[6]表三之二（需明确收支对象级次的录入表）'!$B$7:$B$80,LEN($A36))=$A36))+SUMPRODUCT('[6]表三之三（其它收支录入表）'!D$6:D$52*(LEFT('[6]表三之三（其它收支录入表）'!$B$6:$B$52,LEN($A36))=$A36))</f>
        <v>30</v>
      </c>
      <c r="D36" s="56">
        <f>SUMPRODUCT('[6]表三之二（需明确收支对象级次的录入表）'!E$7:E$80*(LEFT('[6]表三之二（需明确收支对象级次的录入表）'!$B$7:$B$80,LEN($A36))=$A36))+SUMPRODUCT('[6]表三之三（其它收支录入表）'!E$6:E$52*(LEFT('[6]表三之三（其它收支录入表）'!$B$6:$B$52,LEN($A36))=$A36))</f>
        <v>4808</v>
      </c>
      <c r="E36" s="56">
        <f>SUMPRODUCT('[6]表三之二（需明确收支对象级次的录入表）'!$I$7:$I$80*(LEFT('[6]表三之二（需明确收支对象级次的录入表）'!$B$7:$B$80,LEN($A36))=$A36))+SUMPRODUCT('[6]表三之三（其它收支录入表）'!F$6:F$52*(LEFT('[6]表三之三（其它收支录入表）'!$B$6:$B$52,LEN($A36))=$A36))</f>
        <v>2458</v>
      </c>
      <c r="F36" s="96">
        <f t="shared" si="0"/>
        <v>81.93</v>
      </c>
      <c r="G36" s="96">
        <f t="shared" si="1"/>
        <v>0.51</v>
      </c>
    </row>
    <row r="37" spans="1:7" ht="22.5" customHeight="1">
      <c r="A37" s="97" t="s">
        <v>79</v>
      </c>
      <c r="B37" s="39" t="s">
        <v>80</v>
      </c>
      <c r="C37" s="56">
        <f>SUMPRODUCT('[6]表三之二（需明确收支对象级次的录入表）'!D$7:D$80*(LEFT('[6]表三之二（需明确收支对象级次的录入表）'!$B$7:$B$80,LEN($A37))=$A37))+SUMPRODUCT('[6]表三之三（其它收支录入表）'!D$6:D$52*(LEFT('[6]表三之三（其它收支录入表）'!$B$6:$B$52,LEN($A37))=$A37))</f>
        <v>0</v>
      </c>
      <c r="D37" s="56">
        <f>SUMPRODUCT('[6]表三之二（需明确收支对象级次的录入表）'!E$7:E$80*(LEFT('[6]表三之二（需明确收支对象级次的录入表）'!$B$7:$B$80,LEN($A37))=$A37))+SUMPRODUCT('[6]表三之三（其它收支录入表）'!E$6:E$52*(LEFT('[6]表三之三（其它收支录入表）'!$B$6:$B$52,LEN($A37))=$A37))</f>
        <v>1</v>
      </c>
      <c r="E37" s="56">
        <f>SUMPRODUCT('[6]表三之二（需明确收支对象级次的录入表）'!$I$7:$I$80*(LEFT('[6]表三之二（需明确收支对象级次的录入表）'!$B$7:$B$80,LEN($A37))=$A37))+SUMPRODUCT('[6]表三之三（其它收支录入表）'!F$6:F$52*(LEFT('[6]表三之三（其它收支录入表）'!$B$6:$B$52,LEN($A37))=$A37))</f>
        <v>0</v>
      </c>
      <c r="F37" s="96">
        <f t="shared" si="0"/>
      </c>
      <c r="G37" s="96">
        <f t="shared" si="1"/>
        <v>0</v>
      </c>
    </row>
    <row r="38" spans="1:7" ht="22.5" customHeight="1">
      <c r="A38" s="97" t="s">
        <v>81</v>
      </c>
      <c r="B38" s="39" t="s">
        <v>82</v>
      </c>
      <c r="C38" s="56">
        <f>SUMPRODUCT('[6]表三之二（需明确收支对象级次的录入表）'!D$7:D$80*(LEFT('[6]表三之二（需明确收支对象级次的录入表）'!$B$7:$B$80,LEN($A38))=$A38))+SUMPRODUCT('[6]表三之三（其它收支录入表）'!D$6:D$52*(LEFT('[6]表三之三（其它收支录入表）'!$B$6:$B$52,LEN($A38))=$A38))</f>
        <v>31</v>
      </c>
      <c r="D38" s="56">
        <f>SUMPRODUCT('[6]表三之二（需明确收支对象级次的录入表）'!E$7:E$80*(LEFT('[6]表三之二（需明确收支对象级次的录入表）'!$B$7:$B$80,LEN($A38))=$A38))+SUMPRODUCT('[6]表三之三（其它收支录入表）'!E$6:E$52*(LEFT('[6]表三之三（其它收支录入表）'!$B$6:$B$52,LEN($A38))=$A38))</f>
        <v>71</v>
      </c>
      <c r="E38" s="56">
        <f>SUMPRODUCT('[6]表三之二（需明确收支对象级次的录入表）'!$I$7:$I$80*(LEFT('[6]表三之二（需明确收支对象级次的录入表）'!$B$7:$B$80,LEN($A38))=$A38))+SUMPRODUCT('[6]表三之三（其它收支录入表）'!F$6:F$52*(LEFT('[6]表三之三（其它收支录入表）'!$B$6:$B$52,LEN($A38))=$A38))</f>
        <v>0</v>
      </c>
      <c r="F38" s="96">
        <f t="shared" si="0"/>
        <v>0</v>
      </c>
      <c r="G38" s="96">
        <f t="shared" si="1"/>
        <v>0</v>
      </c>
    </row>
    <row r="39" spans="1:7" ht="22.5" customHeight="1">
      <c r="A39" s="97" t="s">
        <v>83</v>
      </c>
      <c r="B39" s="39" t="s">
        <v>84</v>
      </c>
      <c r="C39" s="56">
        <f>SUMPRODUCT('[6]表三之二（需明确收支对象级次的录入表）'!D$7:D$80*(LEFT('[6]表三之二（需明确收支对象级次的录入表）'!$B$7:$B$80,LEN($A39))=$A39))+SUMPRODUCT('[6]表三之三（其它收支录入表）'!D$6:D$52*(LEFT('[6]表三之三（其它收支录入表）'!$B$6:$B$52,LEN($A39))=$A39))</f>
        <v>2159</v>
      </c>
      <c r="D39" s="56">
        <f>SUMPRODUCT('[6]表三之二（需明确收支对象级次的录入表）'!E$7:E$80*(LEFT('[6]表三之二（需明确收支对象级次的录入表）'!$B$7:$B$80,LEN($A39))=$A39))+SUMPRODUCT('[6]表三之三（其它收支录入表）'!E$6:E$52*(LEFT('[6]表三之三（其它收支录入表）'!$B$6:$B$52,LEN($A39))=$A39))</f>
        <v>3431</v>
      </c>
      <c r="E39" s="56">
        <f>SUMPRODUCT('[6]表三之二（需明确收支对象级次的录入表）'!$I$7:$I$80*(LEFT('[6]表三之二（需明确收支对象级次的录入表）'!$B$7:$B$80,LEN($A39))=$A39))+SUMPRODUCT('[6]表三之三（其它收支录入表）'!F$6:F$52*(LEFT('[6]表三之三（其它收支录入表）'!$B$6:$B$52,LEN($A39))=$A39))</f>
        <v>2391</v>
      </c>
      <c r="F39" s="96">
        <f t="shared" si="0"/>
        <v>1.11</v>
      </c>
      <c r="G39" s="96">
        <f t="shared" si="1"/>
        <v>0.7</v>
      </c>
    </row>
    <row r="40" spans="1:7" ht="22.5" customHeight="1">
      <c r="A40" s="97" t="s">
        <v>85</v>
      </c>
      <c r="B40" s="39" t="s">
        <v>86</v>
      </c>
      <c r="C40" s="56">
        <f>SUMPRODUCT('[6]表三之二（需明确收支对象级次的录入表）'!D$7:D$80*(LEFT('[6]表三之二（需明确收支对象级次的录入表）'!$B$7:$B$80,LEN($A40))=$A40))+SUMPRODUCT('[6]表三之三（其它收支录入表）'!D$6:D$52*(LEFT('[6]表三之三（其它收支录入表）'!$B$6:$B$52,LEN($A40))=$A40))</f>
        <v>104</v>
      </c>
      <c r="D40" s="56">
        <f>SUMPRODUCT('[6]表三之二（需明确收支对象级次的录入表）'!E$7:E$80*(LEFT('[6]表三之二（需明确收支对象级次的录入表）'!$B$7:$B$80,LEN($A40))=$A40))+SUMPRODUCT('[6]表三之三（其它收支录入表）'!E$6:E$52*(LEFT('[6]表三之三（其它收支录入表）'!$B$6:$B$52,LEN($A40))=$A40))</f>
        <v>3401</v>
      </c>
      <c r="E40" s="56">
        <f>SUMPRODUCT('[6]表三之二（需明确收支对象级次的录入表）'!$I$7:$I$80*(LEFT('[6]表三之二（需明确收支对象级次的录入表）'!$B$7:$B$80,LEN($A40))=$A40))+SUMPRODUCT('[6]表三之三（其它收支录入表）'!F$6:F$52*(LEFT('[6]表三之三（其它收支录入表）'!$B$6:$B$52,LEN($A40))=$A40))</f>
        <v>339</v>
      </c>
      <c r="F40" s="96">
        <f t="shared" si="0"/>
        <v>3.26</v>
      </c>
      <c r="G40" s="96">
        <f t="shared" si="1"/>
        <v>0.1</v>
      </c>
    </row>
    <row r="41" spans="1:7" ht="22.5" customHeight="1">
      <c r="A41" s="97" t="s">
        <v>87</v>
      </c>
      <c r="B41" s="39" t="s">
        <v>88</v>
      </c>
      <c r="C41" s="56">
        <f>SUMPRODUCT('[6]表三之二（需明确收支对象级次的录入表）'!D$7:D$80*(LEFT('[6]表三之二（需明确收支对象级次的录入表）'!$B$7:$B$80,LEN($A41))=$A41))+SUMPRODUCT('[6]表三之三（其它收支录入表）'!D$6:D$52*(LEFT('[6]表三之三（其它收支录入表）'!$B$6:$B$52,LEN($A41))=$A41))</f>
        <v>0</v>
      </c>
      <c r="D41" s="56">
        <f>SUMPRODUCT('[6]表三之二（需明确收支对象级次的录入表）'!E$7:E$80*(LEFT('[6]表三之二（需明确收支对象级次的录入表）'!$B$7:$B$80,LEN($A41))=$A41))+SUMPRODUCT('[6]表三之三（其它收支录入表）'!E$6:E$52*(LEFT('[6]表三之三（其它收支录入表）'!$B$6:$B$52,LEN($A41))=$A41))</f>
        <v>106</v>
      </c>
      <c r="E41" s="56">
        <f>SUMPRODUCT('[6]表三之二（需明确收支对象级次的录入表）'!$I$7:$I$80*(LEFT('[6]表三之二（需明确收支对象级次的录入表）'!$B$7:$B$80,LEN($A41))=$A41))+SUMPRODUCT('[6]表三之三（其它收支录入表）'!F$6:F$52*(LEFT('[6]表三之三（其它收支录入表）'!$B$6:$B$52,LEN($A41))=$A41))</f>
        <v>0</v>
      </c>
      <c r="F41" s="96">
        <f t="shared" si="0"/>
      </c>
      <c r="G41" s="96">
        <f t="shared" si="1"/>
        <v>0</v>
      </c>
    </row>
    <row r="42" spans="1:7" ht="22.5" customHeight="1">
      <c r="A42" s="97" t="s">
        <v>89</v>
      </c>
      <c r="B42" s="39" t="s">
        <v>90</v>
      </c>
      <c r="C42" s="56">
        <f>SUMPRODUCT('[6]表三之二（需明确收支对象级次的录入表）'!D$7:D$80*(LEFT('[6]表三之二（需明确收支对象级次的录入表）'!$B$7:$B$80,LEN($A42))=$A42))+SUMPRODUCT('[6]表三之三（其它收支录入表）'!D$6:D$52*(LEFT('[6]表三之三（其它收支录入表）'!$B$6:$B$52,LEN($A42))=$A42))</f>
        <v>0</v>
      </c>
      <c r="D42" s="56">
        <f>SUMPRODUCT('[6]表三之二（需明确收支对象级次的录入表）'!E$7:E$80*(LEFT('[6]表三之二（需明确收支对象级次的录入表）'!$B$7:$B$80,LEN($A42))=$A42))+SUMPRODUCT('[6]表三之三（其它收支录入表）'!E$6:E$52*(LEFT('[6]表三之三（其它收支录入表）'!$B$6:$B$52,LEN($A42))=$A42))</f>
        <v>0</v>
      </c>
      <c r="E42" s="56">
        <f>SUMPRODUCT('[6]表三之二（需明确收支对象级次的录入表）'!$I$7:$I$80*(LEFT('[6]表三之二（需明确收支对象级次的录入表）'!$B$7:$B$80,LEN($A42))=$A42))+SUMPRODUCT('[6]表三之三（其它收支录入表）'!F$6:F$52*(LEFT('[6]表三之三（其它收支录入表）'!$B$6:$B$52,LEN($A42))=$A42))</f>
        <v>0</v>
      </c>
      <c r="F42" s="96">
        <f t="shared" si="0"/>
      </c>
      <c r="G42" s="96">
        <f t="shared" si="1"/>
      </c>
    </row>
    <row r="43" spans="1:7" ht="22.5" customHeight="1">
      <c r="A43" s="97" t="s">
        <v>91</v>
      </c>
      <c r="B43" s="39" t="s">
        <v>92</v>
      </c>
      <c r="C43" s="56">
        <f>SUMPRODUCT('[6]表三之二（需明确收支对象级次的录入表）'!D$7:D$80*(LEFT('[6]表三之二（需明确收支对象级次的录入表）'!$B$7:$B$80,LEN($A43))=$A43))+SUMPRODUCT('[6]表三之三（其它收支录入表）'!D$6:D$52*(LEFT('[6]表三之三（其它收支录入表）'!$B$6:$B$52,LEN($A43))=$A43))</f>
        <v>7</v>
      </c>
      <c r="D43" s="56">
        <f>SUMPRODUCT('[6]表三之二（需明确收支对象级次的录入表）'!E$7:E$80*(LEFT('[6]表三之二（需明确收支对象级次的录入表）'!$B$7:$B$80,LEN($A43))=$A43))+SUMPRODUCT('[6]表三之三（其它收支录入表）'!E$6:E$52*(LEFT('[6]表三之三（其它收支录入表）'!$B$6:$B$52,LEN($A43))=$A43))</f>
        <v>1373</v>
      </c>
      <c r="E43" s="56">
        <f>SUMPRODUCT('[6]表三之二（需明确收支对象级次的录入表）'!$I$7:$I$80*(LEFT('[6]表三之二（需明确收支对象级次的录入表）'!$B$7:$B$80,LEN($A43))=$A43))+SUMPRODUCT('[6]表三之三（其它收支录入表）'!F$6:F$52*(LEFT('[6]表三之三（其它收支录入表）'!$B$6:$B$52,LEN($A43))=$A43))</f>
        <v>215</v>
      </c>
      <c r="F43" s="96">
        <f t="shared" si="0"/>
        <v>30.71</v>
      </c>
      <c r="G43" s="96">
        <f t="shared" si="1"/>
        <v>0.16</v>
      </c>
    </row>
    <row r="44" spans="1:7" ht="22.5" customHeight="1">
      <c r="A44" s="97" t="s">
        <v>93</v>
      </c>
      <c r="B44" s="39" t="s">
        <v>94</v>
      </c>
      <c r="C44" s="56">
        <f>SUMPRODUCT('[6]表三之二（需明确收支对象级次的录入表）'!D$7:D$80*(LEFT('[6]表三之二（需明确收支对象级次的录入表）'!$B$7:$B$80,LEN($A44))=$A44))+SUMPRODUCT('[6]表三之三（其它收支录入表）'!D$6:D$52*(LEFT('[6]表三之三（其它收支录入表）'!$B$6:$B$52,LEN($A44))=$A44))</f>
        <v>0</v>
      </c>
      <c r="D44" s="56">
        <f>SUMPRODUCT('[6]表三之二（需明确收支对象级次的录入表）'!E$7:E$80*(LEFT('[6]表三之二（需明确收支对象级次的录入表）'!$B$7:$B$80,LEN($A44))=$A44))+SUMPRODUCT('[6]表三之三（其它收支录入表）'!E$6:E$52*(LEFT('[6]表三之三（其它收支录入表）'!$B$6:$B$52,LEN($A44))=$A44))</f>
        <v>383</v>
      </c>
      <c r="E44" s="56">
        <f>SUMPRODUCT('[6]表三之二（需明确收支对象级次的录入表）'!$I$7:$I$80*(LEFT('[6]表三之二（需明确收支对象级次的录入表）'!$B$7:$B$80,LEN($A44))=$A44))+SUMPRODUCT('[6]表三之三（其它收支录入表）'!F$6:F$52*(LEFT('[6]表三之三（其它收支录入表）'!$B$6:$B$52,LEN($A44))=$A44))</f>
        <v>0</v>
      </c>
      <c r="F44" s="96">
        <f t="shared" si="0"/>
      </c>
      <c r="G44" s="96">
        <f t="shared" si="1"/>
        <v>0</v>
      </c>
    </row>
    <row r="45" spans="1:7" ht="22.5" customHeight="1">
      <c r="A45" s="97" t="s">
        <v>95</v>
      </c>
      <c r="B45" s="39" t="s">
        <v>96</v>
      </c>
      <c r="C45" s="56">
        <f>SUMPRODUCT('[6]表三之二（需明确收支对象级次的录入表）'!D$7:D$80*(LEFT('[6]表三之二（需明确收支对象级次的录入表）'!$B$7:$B$80,LEN($A45))=$A45))+SUMPRODUCT('[6]表三之三（其它收支录入表）'!D$6:D$52*(LEFT('[6]表三之三（其它收支录入表）'!$B$6:$B$52,LEN($A45))=$A45))</f>
        <v>0</v>
      </c>
      <c r="D45" s="56">
        <f>SUMPRODUCT('[6]表三之二（需明确收支对象级次的录入表）'!E$7:E$80*(LEFT('[6]表三之二（需明确收支对象级次的录入表）'!$B$7:$B$80,LEN($A45))=$A45))+SUMPRODUCT('[6]表三之三（其它收支录入表）'!E$6:E$52*(LEFT('[6]表三之三（其它收支录入表）'!$B$6:$B$52,LEN($A45))=$A45))</f>
        <v>0</v>
      </c>
      <c r="E45" s="56">
        <f>SUMPRODUCT('[6]表三之二（需明确收支对象级次的录入表）'!$I$7:$I$80*(LEFT('[6]表三之二（需明确收支对象级次的录入表）'!$B$7:$B$80,LEN($A45))=$A45))+SUMPRODUCT('[6]表三之三（其它收支录入表）'!F$6:F$52*(LEFT('[6]表三之三（其它收支录入表）'!$B$6:$B$52,LEN($A45))=$A45))</f>
        <v>0</v>
      </c>
      <c r="F45" s="96">
        <f t="shared" si="0"/>
      </c>
      <c r="G45" s="96">
        <f t="shared" si="1"/>
      </c>
    </row>
    <row r="46" spans="1:7" ht="22.5" customHeight="1">
      <c r="A46" s="97" t="s">
        <v>97</v>
      </c>
      <c r="B46" s="39" t="s">
        <v>98</v>
      </c>
      <c r="C46" s="56">
        <f>SUMPRODUCT('[6]表三之二（需明确收支对象级次的录入表）'!D$7:D$80*(LEFT('[6]表三之二（需明确收支对象级次的录入表）'!$B$7:$B$80,LEN($A46))=$A46))+SUMPRODUCT('[6]表三之三（其它收支录入表）'!D$6:D$52*(LEFT('[6]表三之三（其它收支录入表）'!$B$6:$B$52,LEN($A46))=$A46))</f>
        <v>0</v>
      </c>
      <c r="D46" s="56">
        <f>SUMPRODUCT('[6]表三之二（需明确收支对象级次的录入表）'!E$7:E$80*(LEFT('[6]表三之二（需明确收支对象级次的录入表）'!$B$7:$B$80,LEN($A46))=$A46))+SUMPRODUCT('[6]表三之三（其它收支录入表）'!E$6:E$52*(LEFT('[6]表三之三（其它收支录入表）'!$B$6:$B$52,LEN($A46))=$A46))</f>
        <v>0</v>
      </c>
      <c r="E46" s="56">
        <f>SUMPRODUCT('[6]表三之二（需明确收支对象级次的录入表）'!$I$7:$I$80*(LEFT('[6]表三之二（需明确收支对象级次的录入表）'!$B$7:$B$80,LEN($A46))=$A46))+SUMPRODUCT('[6]表三之三（其它收支录入表）'!F$6:F$52*(LEFT('[6]表三之三（其它收支录入表）'!$B$6:$B$52,LEN($A46))=$A46))</f>
        <v>0</v>
      </c>
      <c r="F46" s="96">
        <f t="shared" si="0"/>
      </c>
      <c r="G46" s="96">
        <f t="shared" si="1"/>
      </c>
    </row>
    <row r="47" spans="1:7" ht="22.5" customHeight="1">
      <c r="A47" s="97" t="s">
        <v>99</v>
      </c>
      <c r="B47" s="39" t="s">
        <v>100</v>
      </c>
      <c r="C47" s="56">
        <f>SUMPRODUCT('[6]表三之二（需明确收支对象级次的录入表）'!D$7:D$80*(LEFT('[6]表三之二（需明确收支对象级次的录入表）'!$B$7:$B$80,LEN($A47))=$A47))+SUMPRODUCT('[6]表三之三（其它收支录入表）'!D$6:D$52*(LEFT('[6]表三之三（其它收支录入表）'!$B$6:$B$52,LEN($A47))=$A47))</f>
        <v>0</v>
      </c>
      <c r="D47" s="56">
        <f>SUMPRODUCT('[6]表三之二（需明确收支对象级次的录入表）'!E$7:E$80*(LEFT('[6]表三之二（需明确收支对象级次的录入表）'!$B$7:$B$80,LEN($A47))=$A47))+SUMPRODUCT('[6]表三之三（其它收支录入表）'!E$6:E$52*(LEFT('[6]表三之三（其它收支录入表）'!$B$6:$B$52,LEN($A47))=$A47))</f>
        <v>0</v>
      </c>
      <c r="E47" s="56">
        <f>SUMPRODUCT('[6]表三之二（需明确收支对象级次的录入表）'!$I$7:$I$80*(LEFT('[6]表三之二（需明确收支对象级次的录入表）'!$B$7:$B$80,LEN($A47))=$A47))+SUMPRODUCT('[6]表三之三（其它收支录入表）'!F$6:F$52*(LEFT('[6]表三之三（其它收支录入表）'!$B$6:$B$52,LEN($A47))=$A47))</f>
        <v>0</v>
      </c>
      <c r="F47" s="96">
        <f t="shared" si="0"/>
      </c>
      <c r="G47" s="96">
        <f t="shared" si="1"/>
      </c>
    </row>
    <row r="48" spans="1:7" ht="22.5" customHeight="1">
      <c r="A48" s="97" t="s">
        <v>101</v>
      </c>
      <c r="B48" s="39" t="s">
        <v>102</v>
      </c>
      <c r="C48" s="56">
        <f>SUMPRODUCT('[6]表三之二（需明确收支对象级次的录入表）'!D$7:D$80*(LEFT('[6]表三之二（需明确收支对象级次的录入表）'!$B$7:$B$80,LEN($A48))=$A48))+SUMPRODUCT('[6]表三之三（其它收支录入表）'!D$6:D$52*(LEFT('[6]表三之三（其它收支录入表）'!$B$6:$B$52,LEN($A48))=$A48))</f>
        <v>0</v>
      </c>
      <c r="D48" s="56">
        <f>SUMPRODUCT('[6]表三之二（需明确收支对象级次的录入表）'!E$7:E$80*(LEFT('[6]表三之二（需明确收支对象级次的录入表）'!$B$7:$B$80,LEN($A48))=$A48))+SUMPRODUCT('[6]表三之三（其它收支录入表）'!E$6:E$52*(LEFT('[6]表三之三（其它收支录入表）'!$B$6:$B$52,LEN($A48))=$A48))</f>
        <v>0</v>
      </c>
      <c r="E48" s="56">
        <f>SUMPRODUCT('[6]表三之二（需明确收支对象级次的录入表）'!$I$7:$I$80*(LEFT('[6]表三之二（需明确收支对象级次的录入表）'!$B$7:$B$80,LEN($A48))=$A48))+SUMPRODUCT('[6]表三之三（其它收支录入表）'!F$6:F$52*(LEFT('[6]表三之三（其它收支录入表）'!$B$6:$B$52,LEN($A48))=$A48))</f>
        <v>0</v>
      </c>
      <c r="F48" s="96">
        <f t="shared" si="0"/>
      </c>
      <c r="G48" s="96">
        <f t="shared" si="1"/>
      </c>
    </row>
    <row r="49" spans="1:7" ht="22.5" customHeight="1">
      <c r="A49" s="97" t="s">
        <v>103</v>
      </c>
      <c r="B49" s="39" t="s">
        <v>104</v>
      </c>
      <c r="C49" s="56">
        <f>SUMPRODUCT('[6]表三之二（需明确收支对象级次的录入表）'!D$7:D$80*(LEFT('[6]表三之二（需明确收支对象级次的录入表）'!$B$7:$B$80,LEN($A49))=$A49))+SUMPRODUCT('[6]表三之三（其它收支录入表）'!D$6:D$52*(LEFT('[6]表三之三（其它收支录入表）'!$B$6:$B$52,LEN($A49))=$A49))</f>
        <v>0</v>
      </c>
      <c r="D49" s="56">
        <f>SUMPRODUCT('[6]表三之二（需明确收支对象级次的录入表）'!E$7:E$80*(LEFT('[6]表三之二（需明确收支对象级次的录入表）'!$B$7:$B$80,LEN($A49))=$A49))+SUMPRODUCT('[6]表三之三（其它收支录入表）'!E$6:E$52*(LEFT('[6]表三之三（其它收支录入表）'!$B$6:$B$52,LEN($A49))=$A49))</f>
        <v>4621</v>
      </c>
      <c r="E49" s="56">
        <f>SUMPRODUCT('[6]表三之二（需明确收支对象级次的录入表）'!$I$7:$I$80*(LEFT('[6]表三之二（需明确收支对象级次的录入表）'!$B$7:$B$80,LEN($A49))=$A49))+SUMPRODUCT('[6]表三之三（其它收支录入表）'!F$6:F$52*(LEFT('[6]表三之三（其它收支录入表）'!$B$6:$B$52,LEN($A49))=$A49))</f>
        <v>0</v>
      </c>
      <c r="F49" s="96">
        <f t="shared" si="0"/>
      </c>
      <c r="G49" s="96">
        <f t="shared" si="1"/>
        <v>0</v>
      </c>
    </row>
    <row r="50" spans="1:7" ht="22.5" customHeight="1">
      <c r="A50" s="97" t="s">
        <v>105</v>
      </c>
      <c r="B50" s="39" t="s">
        <v>106</v>
      </c>
      <c r="C50" s="56">
        <f>SUMPRODUCT('[6]表三之二（需明确收支对象级次的录入表）'!D$7:D$80*(LEFT('[6]表三之二（需明确收支对象级次的录入表）'!$B$7:$B$80,LEN($A50))=$A50))+SUMPRODUCT('[6]表三之三（其它收支录入表）'!D$6:D$52*(LEFT('[6]表三之三（其它收支录入表）'!$B$6:$B$52,LEN($A50))=$A50))</f>
        <v>0</v>
      </c>
      <c r="D50" s="56">
        <f>SUMPRODUCT('[6]表三之二（需明确收支对象级次的录入表）'!E$7:E$80*(LEFT('[6]表三之二（需明确收支对象级次的录入表）'!$B$7:$B$80,LEN($A50))=$A50))+SUMPRODUCT('[6]表三之三（其它收支录入表）'!E$6:E$52*(LEFT('[6]表三之三（其它收支录入表）'!$B$6:$B$52,LEN($A50))=$A50))</f>
        <v>0</v>
      </c>
      <c r="E50" s="56">
        <f>SUMPRODUCT('[6]表三之二（需明确收支对象级次的录入表）'!$I$7:$I$80*(LEFT('[6]表三之二（需明确收支对象级次的录入表）'!$B$7:$B$80,LEN($A50))=$A50))+SUMPRODUCT('[6]表三之三（其它收支录入表）'!F$6:F$52*(LEFT('[6]表三之三（其它收支录入表）'!$B$6:$B$52,LEN($A50))=$A50))</f>
        <v>0</v>
      </c>
      <c r="F50" s="96">
        <f t="shared" si="0"/>
      </c>
      <c r="G50" s="96">
        <f t="shared" si="1"/>
      </c>
    </row>
    <row r="51" spans="1:7" ht="22.5" customHeight="1">
      <c r="A51" s="97" t="s">
        <v>107</v>
      </c>
      <c r="B51" s="39" t="s">
        <v>108</v>
      </c>
      <c r="C51" s="56">
        <f>SUMPRODUCT('[6]表三之二（需明确收支对象级次的录入表）'!D$7:D$80*(LEFT('[6]表三之二（需明确收支对象级次的录入表）'!$B$7:$B$80,LEN($A51))=$A51))+SUMPRODUCT('[6]表三之三（其它收支录入表）'!D$6:D$52*(LEFT('[6]表三之三（其它收支录入表）'!$B$6:$B$52,LEN($A51))=$A51))</f>
        <v>0</v>
      </c>
      <c r="D51" s="56">
        <f>SUMPRODUCT('[6]表三之二（需明确收支对象级次的录入表）'!E$7:E$80*(LEFT('[6]表三之二（需明确收支对象级次的录入表）'!$B$7:$B$80,LEN($A51))=$A51))+SUMPRODUCT('[6]表三之三（其它收支录入表）'!E$6:E$52*(LEFT('[6]表三之三（其它收支录入表）'!$B$6:$B$52,LEN($A51))=$A51))</f>
        <v>20</v>
      </c>
      <c r="E51" s="56">
        <f>SUMPRODUCT('[6]表三之二（需明确收支对象级次的录入表）'!$I$7:$I$80*(LEFT('[6]表三之二（需明确收支对象级次的录入表）'!$B$7:$B$80,LEN($A51))=$A51))+SUMPRODUCT('[6]表三之三（其它收支录入表）'!F$6:F$52*(LEFT('[6]表三之三（其它收支录入表）'!$B$6:$B$52,LEN($A51))=$A51))</f>
        <v>0</v>
      </c>
      <c r="F51" s="96">
        <f t="shared" si="0"/>
      </c>
      <c r="G51" s="96">
        <f t="shared" si="1"/>
        <v>0</v>
      </c>
    </row>
    <row r="52" spans="1:7" ht="22.5" customHeight="1">
      <c r="A52" s="97" t="s">
        <v>109</v>
      </c>
      <c r="B52" s="39" t="s">
        <v>110</v>
      </c>
      <c r="C52" s="56">
        <f>SUMPRODUCT('[6]表三之二（需明确收支对象级次的录入表）'!D$7:D$80*(LEFT('[6]表三之二（需明确收支对象级次的录入表）'!$B$7:$B$80,LEN($A52))=$A52))+SUMPRODUCT('[6]表三之三（其它收支录入表）'!D$6:D$52*(LEFT('[6]表三之三（其它收支录入表）'!$B$6:$B$52,LEN($A52))=$A52))</f>
        <v>0</v>
      </c>
      <c r="D52" s="56">
        <f>SUMPRODUCT('[6]表三之二（需明确收支对象级次的录入表）'!E$7:E$80*(LEFT('[6]表三之二（需明确收支对象级次的录入表）'!$B$7:$B$80,LEN($A52))=$A52))+SUMPRODUCT('[6]表三之三（其它收支录入表）'!E$6:E$52*(LEFT('[6]表三之三（其它收支录入表）'!$B$6:$B$52,LEN($A52))=$A52))</f>
        <v>0</v>
      </c>
      <c r="E52" s="56">
        <f>SUMPRODUCT('[6]表三之二（需明确收支对象级次的录入表）'!$I$7:$I$80*(LEFT('[6]表三之二（需明确收支对象级次的录入表）'!$B$7:$B$80,LEN($A52))=$A52))+SUMPRODUCT('[6]表三之三（其它收支录入表）'!F$6:F$52*(LEFT('[6]表三之三（其它收支录入表）'!$B$6:$B$52,LEN($A52))=$A52))</f>
        <v>0</v>
      </c>
      <c r="F52" s="96">
        <f t="shared" si="0"/>
      </c>
      <c r="G52" s="96">
        <f t="shared" si="1"/>
      </c>
    </row>
    <row r="53" spans="1:7" ht="22.5" customHeight="1">
      <c r="A53" s="97" t="s">
        <v>111</v>
      </c>
      <c r="B53" s="39" t="s">
        <v>112</v>
      </c>
      <c r="C53" s="56">
        <f>SUMPRODUCT('[6]表三之二（需明确收支对象级次的录入表）'!D$7:D$80*(LEFT('[6]表三之二（需明确收支对象级次的录入表）'!$B$7:$B$80,LEN($A53))=$A53))+SUMPRODUCT('[6]表三之三（其它收支录入表）'!D$6:D$52*(LEFT('[6]表三之三（其它收支录入表）'!$B$6:$B$52,LEN($A53))=$A53))</f>
        <v>0</v>
      </c>
      <c r="D53" s="56">
        <f>SUMPRODUCT('[6]表三之二（需明确收支对象级次的录入表）'!E$7:E$80*(LEFT('[6]表三之二（需明确收支对象级次的录入表）'!$B$7:$B$80,LEN($A53))=$A53))+SUMPRODUCT('[6]表三之三（其它收支录入表）'!E$6:E$52*(LEFT('[6]表三之三（其它收支录入表）'!$B$6:$B$52,LEN($A53))=$A53))</f>
        <v>2500</v>
      </c>
      <c r="E53" s="56">
        <f>SUMPRODUCT('[6]表三之二（需明确收支对象级次的录入表）'!$I$7:$I$80*(LEFT('[6]表三之二（需明确收支对象级次的录入表）'!$B$7:$B$80,LEN($A53))=$A53))+SUMPRODUCT('[6]表三之三（其它收支录入表）'!F$6:F$52*(LEFT('[6]表三之三（其它收支录入表）'!$B$6:$B$52,LEN($A53))=$A53))</f>
        <v>0</v>
      </c>
      <c r="F53" s="96"/>
      <c r="G53" s="96"/>
    </row>
    <row r="54" spans="1:7" ht="22.5" customHeight="1">
      <c r="A54" s="97" t="s">
        <v>113</v>
      </c>
      <c r="B54" s="39" t="s">
        <v>114</v>
      </c>
      <c r="C54" s="56">
        <f>SUMPRODUCT('[6]表三之二（需明确收支对象级次的录入表）'!D$7:D$80*(LEFT('[6]表三之二（需明确收支对象级次的录入表）'!$B$7:$B$80,LEN($A54))=$A54))+SUMPRODUCT('[6]表三之三（其它收支录入表）'!D$6:D$52*(LEFT('[6]表三之三（其它收支录入表）'!$B$6:$B$52,LEN($A54))=$A54))</f>
        <v>0</v>
      </c>
      <c r="D54" s="56">
        <f>SUMPRODUCT('[6]表三之二（需明确收支对象级次的录入表）'!E$7:E$80*(LEFT('[6]表三之二（需明确收支对象级次的录入表）'!$B$7:$B$80,LEN($A54))=$A54))+SUMPRODUCT('[6]表三之三（其它收支录入表）'!E$6:E$52*(LEFT('[6]表三之三（其它收支录入表）'!$B$6:$B$52,LEN($A54))=$A54))</f>
        <v>320</v>
      </c>
      <c r="E54" s="56">
        <f>SUMPRODUCT('[6]表三之二（需明确收支对象级次的录入表）'!$I$7:$I$80*(LEFT('[6]表三之二（需明确收支对象级次的录入表）'!$B$7:$B$80,LEN($A54))=$A54))+SUMPRODUCT('[6]表三之三（其它收支录入表）'!F$6:F$52*(LEFT('[6]表三之三（其它收支录入表）'!$B$6:$B$52,LEN($A54))=$A54))</f>
        <v>0</v>
      </c>
      <c r="F54" s="96"/>
      <c r="G54" s="96"/>
    </row>
    <row r="55" spans="1:7" ht="22.5" customHeight="1">
      <c r="A55" s="97" t="s">
        <v>115</v>
      </c>
      <c r="B55" s="39" t="s">
        <v>116</v>
      </c>
      <c r="C55" s="56">
        <f>SUMPRODUCT('[6]表三之二（需明确收支对象级次的录入表）'!D$7:D$80*(LEFT('[6]表三之二（需明确收支对象级次的录入表）'!$B$7:$B$80,LEN($A55))=$A55))+SUMPRODUCT('[6]表三之三（其它收支录入表）'!D$6:D$52*(LEFT('[6]表三之三（其它收支录入表）'!$B$6:$B$52,LEN($A55))=$A55))</f>
        <v>0</v>
      </c>
      <c r="D55" s="56">
        <f>SUMPRODUCT('[6]表三之二（需明确收支对象级次的录入表）'!E$7:E$80*(LEFT('[6]表三之二（需明确收支对象级次的录入表）'!$B$7:$B$80,LEN($A55))=$A55))+SUMPRODUCT('[6]表三之三（其它收支录入表）'!E$6:E$52*(LEFT('[6]表三之三（其它收支录入表）'!$B$6:$B$52,LEN($A55))=$A55))</f>
        <v>0</v>
      </c>
      <c r="E55" s="56">
        <f>SUMPRODUCT('[6]表三之二（需明确收支对象级次的录入表）'!$I$7:$I$80*(LEFT('[6]表三之二（需明确收支对象级次的录入表）'!$B$7:$B$80,LEN($A55))=$A55))+SUMPRODUCT('[6]表三之三（其它收支录入表）'!F$6:F$52*(LEFT('[6]表三之三（其它收支录入表）'!$B$6:$B$52,LEN($A55))=$A55))</f>
        <v>0</v>
      </c>
      <c r="F55" s="96"/>
      <c r="G55" s="96"/>
    </row>
    <row r="56" spans="1:7" ht="22.5" customHeight="1">
      <c r="A56" s="97" t="s">
        <v>117</v>
      </c>
      <c r="B56" s="39" t="s">
        <v>118</v>
      </c>
      <c r="C56" s="56">
        <f>SUMPRODUCT('[6]表三之二（需明确收支对象级次的录入表）'!D$7:D$80*(LEFT('[6]表三之二（需明确收支对象级次的录入表）'!$B$7:$B$80,LEN($A56))=$A56))+SUMPRODUCT('[6]表三之三（其它收支录入表）'!D$6:D$52*(LEFT('[6]表三之三（其它收支录入表）'!$B$6:$B$52,LEN($A56))=$A56))</f>
        <v>0</v>
      </c>
      <c r="D56" s="56">
        <f>SUMPRODUCT('[6]表三之二（需明确收支对象级次的录入表）'!E$7:E$80*(LEFT('[6]表三之二（需明确收支对象级次的录入表）'!$B$7:$B$80,LEN($A56))=$A56))+SUMPRODUCT('[6]表三之三（其它收支录入表）'!E$6:E$52*(LEFT('[6]表三之三（其它收支录入表）'!$B$6:$B$52,LEN($A56))=$A56))</f>
        <v>0</v>
      </c>
      <c r="E56" s="56">
        <f>SUMPRODUCT('[6]表三之二（需明确收支对象级次的录入表）'!$I$7:$I$80*(LEFT('[6]表三之二（需明确收支对象级次的录入表）'!$B$7:$B$80,LEN($A56))=$A56))+SUMPRODUCT('[6]表三之三（其它收支录入表）'!F$6:F$52*(LEFT('[6]表三之三（其它收支录入表）'!$B$6:$B$52,LEN($A56))=$A56))</f>
        <v>0</v>
      </c>
      <c r="F56" s="96">
        <f aca="true" t="shared" si="2" ref="F56:F83">_xlfn.IFERROR($E56/C56,"")</f>
      </c>
      <c r="G56" s="96">
        <f aca="true" t="shared" si="3" ref="G56:G83">_xlfn.IFERROR($E56/D56,"")</f>
      </c>
    </row>
    <row r="57" spans="1:7" ht="22.5" customHeight="1">
      <c r="A57" s="97" t="s">
        <v>119</v>
      </c>
      <c r="B57" s="39" t="s">
        <v>120</v>
      </c>
      <c r="C57" s="54">
        <f>SUMPRODUCT('[6]表三之二（需明确收支对象级次的录入表）'!D$7:D$80*(LEFT('[6]表三之二（需明确收支对象级次的录入表）'!$B$7:$B$80,LEN($A57))=$A57))+SUMPRODUCT('[6]表三之三（其它收支录入表）'!D$6:D$52*(LEFT('[6]表三之三（其它收支录入表）'!$B$6:$B$52,LEN($A57))=$A57))</f>
        <v>90</v>
      </c>
      <c r="D57" s="40">
        <f>SUMPRODUCT('[6]表三之二（需明确收支对象级次的录入表）'!E$7:E$80*(LEFT('[6]表三之二（需明确收支对象级次的录入表）'!$B$7:$B$80,LEN($A57))=$A57))+SUMPRODUCT('[6]表三之三（其它收支录入表）'!E$6:E$52*(LEFT('[6]表三之三（其它收支录入表）'!$B$6:$B$52,LEN($A57))=$A57))</f>
        <v>8964</v>
      </c>
      <c r="E57" s="98">
        <f>SUMPRODUCT('[6]表三之二（需明确收支对象级次的录入表）'!$I$7:$I$80*(LEFT('[6]表三之二（需明确收支对象级次的录入表）'!$B$7:$B$80,LEN($A57))=$A57))+SUMPRODUCT('[6]表三之三（其它收支录入表）'!F$6:F$52*(LEFT('[6]表三之三（其它收支录入表）'!$B$6:$B$52,LEN($A57))=$A57))</f>
        <v>155</v>
      </c>
      <c r="F57" s="96">
        <f t="shared" si="2"/>
        <v>1.72</v>
      </c>
      <c r="G57" s="96">
        <f t="shared" si="3"/>
        <v>0.02</v>
      </c>
    </row>
    <row r="58" spans="1:7" ht="22.5" customHeight="1">
      <c r="A58" s="97" t="s">
        <v>121</v>
      </c>
      <c r="B58" s="39" t="s">
        <v>122</v>
      </c>
      <c r="C58" s="56">
        <f>SUMPRODUCT('[6]表三之二（需明确收支对象级次的录入表）'!D$7:D$80*(LEFT('[6]表三之二（需明确收支对象级次的录入表）'!$B$7:$B$80,LEN($A58))=$A58))+SUMPRODUCT('[6]表三之三（其它收支录入表）'!D$6:D$52*(LEFT('[6]表三之三（其它收支录入表）'!$B$6:$B$52,LEN($A58))=$A58))</f>
        <v>0</v>
      </c>
      <c r="D58" s="56">
        <f>SUMPRODUCT('[6]表三之二（需明确收支对象级次的录入表）'!E$7:E$80*(LEFT('[6]表三之二（需明确收支对象级次的录入表）'!$B$7:$B$80,LEN($A58))=$A58))+SUMPRODUCT('[6]表三之三（其它收支录入表）'!E$6:E$52*(LEFT('[6]表三之三（其它收支录入表）'!$B$6:$B$52,LEN($A58))=$A58))</f>
        <v>65</v>
      </c>
      <c r="E58" s="56">
        <f>SUMPRODUCT('[6]表三之二（需明确收支对象级次的录入表）'!$I$7:$I$80*(LEFT('[6]表三之二（需明确收支对象级次的录入表）'!$B$7:$B$80,LEN($A58))=$A58))+SUMPRODUCT('[6]表三之三（其它收支录入表）'!F$6:F$52*(LEFT('[6]表三之三（其它收支录入表）'!$B$6:$B$52,LEN($A58))=$A58))</f>
        <v>0</v>
      </c>
      <c r="F58" s="96">
        <f t="shared" si="2"/>
      </c>
      <c r="G58" s="96">
        <f t="shared" si="3"/>
        <v>0</v>
      </c>
    </row>
    <row r="59" spans="1:7" ht="22.5" customHeight="1">
      <c r="A59" s="97" t="s">
        <v>123</v>
      </c>
      <c r="B59" s="39" t="s">
        <v>124</v>
      </c>
      <c r="C59" s="56">
        <f>SUMPRODUCT('[6]表三之二（需明确收支对象级次的录入表）'!D$7:D$80*(LEFT('[6]表三之二（需明确收支对象级次的录入表）'!$B$7:$B$80,LEN($A59))=$A59))+SUMPRODUCT('[6]表三之三（其它收支录入表）'!D$6:D$52*(LEFT('[6]表三之三（其它收支录入表）'!$B$6:$B$52,LEN($A59))=$A59))</f>
        <v>0</v>
      </c>
      <c r="D59" s="56">
        <f>SUMPRODUCT('[6]表三之二（需明确收支对象级次的录入表）'!E$7:E$80*(LEFT('[6]表三之二（需明确收支对象级次的录入表）'!$B$7:$B$80,LEN($A59))=$A59))+SUMPRODUCT('[6]表三之三（其它收支录入表）'!E$6:E$52*(LEFT('[6]表三之三（其它收支录入表）'!$B$6:$B$52,LEN($A59))=$A59))</f>
        <v>0</v>
      </c>
      <c r="E59" s="56">
        <f>SUMPRODUCT('[6]表三之二（需明确收支对象级次的录入表）'!$I$7:$I$80*(LEFT('[6]表三之二（需明确收支对象级次的录入表）'!$B$7:$B$80,LEN($A59))=$A59))+SUMPRODUCT('[6]表三之三（其它收支录入表）'!F$6:F$52*(LEFT('[6]表三之三（其它收支录入表）'!$B$6:$B$52,LEN($A59))=$A59))</f>
        <v>0</v>
      </c>
      <c r="F59" s="96">
        <f t="shared" si="2"/>
      </c>
      <c r="G59" s="96">
        <f t="shared" si="3"/>
      </c>
    </row>
    <row r="60" spans="1:7" ht="22.5" customHeight="1">
      <c r="A60" s="97" t="s">
        <v>125</v>
      </c>
      <c r="B60" s="39" t="s">
        <v>126</v>
      </c>
      <c r="C60" s="56">
        <f>SUMPRODUCT('[6]表三之二（需明确收支对象级次的录入表）'!D$7:D$80*(LEFT('[6]表三之二（需明确收支对象级次的录入表）'!$B$7:$B$80,LEN($A60))=$A60))+SUMPRODUCT('[6]表三之三（其它收支录入表）'!D$6:D$52*(LEFT('[6]表三之三（其它收支录入表）'!$B$6:$B$52,LEN($A60))=$A60))</f>
        <v>0</v>
      </c>
      <c r="D60" s="56">
        <f>SUMPRODUCT('[6]表三之二（需明确收支对象级次的录入表）'!E$7:E$80*(LEFT('[6]表三之二（需明确收支对象级次的录入表）'!$B$7:$B$80,LEN($A60))=$A60))+SUMPRODUCT('[6]表三之三（其它收支录入表）'!E$6:E$52*(LEFT('[6]表三之三（其它收支录入表）'!$B$6:$B$52,LEN($A60))=$A60))</f>
        <v>16</v>
      </c>
      <c r="E60" s="56">
        <f>SUMPRODUCT('[6]表三之二（需明确收支对象级次的录入表）'!$I$7:$I$80*(LEFT('[6]表三之二（需明确收支对象级次的录入表）'!$B$7:$B$80,LEN($A60))=$A60))+SUMPRODUCT('[6]表三之三（其它收支录入表）'!F$6:F$52*(LEFT('[6]表三之三（其它收支录入表）'!$B$6:$B$52,LEN($A60))=$A60))</f>
        <v>0</v>
      </c>
      <c r="F60" s="96">
        <f t="shared" si="2"/>
      </c>
      <c r="G60" s="96">
        <f t="shared" si="3"/>
        <v>0</v>
      </c>
    </row>
    <row r="61" spans="1:7" ht="22.5" customHeight="1">
      <c r="A61" s="97" t="s">
        <v>127</v>
      </c>
      <c r="B61" s="39" t="s">
        <v>128</v>
      </c>
      <c r="C61" s="56">
        <f>SUMPRODUCT('[6]表三之二（需明确收支对象级次的录入表）'!D$7:D$80*(LEFT('[6]表三之二（需明确收支对象级次的录入表）'!$B$7:$B$80,LEN($A61))=$A61))+SUMPRODUCT('[6]表三之三（其它收支录入表）'!D$6:D$52*(LEFT('[6]表三之三（其它收支录入表）'!$B$6:$B$52,LEN($A61))=$A61))</f>
        <v>0</v>
      </c>
      <c r="D61" s="56">
        <f>SUMPRODUCT('[6]表三之二（需明确收支对象级次的录入表）'!E$7:E$80*(LEFT('[6]表三之二（需明确收支对象级次的录入表）'!$B$7:$B$80,LEN($A61))=$A61))+SUMPRODUCT('[6]表三之三（其它收支录入表）'!E$6:E$52*(LEFT('[6]表三之三（其它收支录入表）'!$B$6:$B$52,LEN($A61))=$A61))</f>
        <v>658</v>
      </c>
      <c r="E61" s="56">
        <f>SUMPRODUCT('[6]表三之二（需明确收支对象级次的录入表）'!$I$7:$I$80*(LEFT('[6]表三之二（需明确收支对象级次的录入表）'!$B$7:$B$80,LEN($A61))=$A61))+SUMPRODUCT('[6]表三之三（其它收支录入表）'!F$6:F$52*(LEFT('[6]表三之三（其它收支录入表）'!$B$6:$B$52,LEN($A61))=$A61))</f>
        <v>0</v>
      </c>
      <c r="F61" s="96">
        <f t="shared" si="2"/>
      </c>
      <c r="G61" s="96">
        <f t="shared" si="3"/>
        <v>0</v>
      </c>
    </row>
    <row r="62" spans="1:7" ht="22.5" customHeight="1">
      <c r="A62" s="97" t="s">
        <v>129</v>
      </c>
      <c r="B62" s="39" t="s">
        <v>130</v>
      </c>
      <c r="C62" s="56">
        <f>SUMPRODUCT('[6]表三之二（需明确收支对象级次的录入表）'!D$7:D$80*(LEFT('[6]表三之二（需明确收支对象级次的录入表）'!$B$7:$B$80,LEN($A62))=$A62))+SUMPRODUCT('[6]表三之三（其它收支录入表）'!D$6:D$52*(LEFT('[6]表三之三（其它收支录入表）'!$B$6:$B$52,LEN($A62))=$A62))</f>
        <v>0</v>
      </c>
      <c r="D62" s="56">
        <f>SUMPRODUCT('[6]表三之二（需明确收支对象级次的录入表）'!E$7:E$80*(LEFT('[6]表三之二（需明确收支对象级次的录入表）'!$B$7:$B$80,LEN($A62))=$A62))+SUMPRODUCT('[6]表三之三（其它收支录入表）'!E$6:E$52*(LEFT('[6]表三之三（其它收支录入表）'!$B$6:$B$52,LEN($A62))=$A62))</f>
        <v>404</v>
      </c>
      <c r="E62" s="56">
        <f>SUMPRODUCT('[6]表三之二（需明确收支对象级次的录入表）'!$I$7:$I$80*(LEFT('[6]表三之二（需明确收支对象级次的录入表）'!$B$7:$B$80,LEN($A62))=$A62))+SUMPRODUCT('[6]表三之三（其它收支录入表）'!F$6:F$52*(LEFT('[6]表三之三（其它收支录入表）'!$B$6:$B$52,LEN($A62))=$A62))</f>
        <v>0</v>
      </c>
      <c r="F62" s="96">
        <f t="shared" si="2"/>
      </c>
      <c r="G62" s="96">
        <f t="shared" si="3"/>
        <v>0</v>
      </c>
    </row>
    <row r="63" spans="1:7" ht="22.5" customHeight="1">
      <c r="A63" s="97" t="s">
        <v>131</v>
      </c>
      <c r="B63" s="39" t="s">
        <v>132</v>
      </c>
      <c r="C63" s="56">
        <f>SUMPRODUCT('[6]表三之二（需明确收支对象级次的录入表）'!D$7:D$80*(LEFT('[6]表三之二（需明确收支对象级次的录入表）'!$B$7:$B$80,LEN($A63))=$A63))+SUMPRODUCT('[6]表三之三（其它收支录入表）'!D$6:D$52*(LEFT('[6]表三之三（其它收支录入表）'!$B$6:$B$52,LEN($A63))=$A63))</f>
        <v>0</v>
      </c>
      <c r="D63" s="56">
        <f>SUMPRODUCT('[6]表三之二（需明确收支对象级次的录入表）'!E$7:E$80*(LEFT('[6]表三之二（需明确收支对象级次的录入表）'!$B$7:$B$80,LEN($A63))=$A63))+SUMPRODUCT('[6]表三之三（其它收支录入表）'!E$6:E$52*(LEFT('[6]表三之三（其它收支录入表）'!$B$6:$B$52,LEN($A63))=$A63))</f>
        <v>297</v>
      </c>
      <c r="E63" s="56">
        <f>SUMPRODUCT('[6]表三之二（需明确收支对象级次的录入表）'!$I$7:$I$80*(LEFT('[6]表三之二（需明确收支对象级次的录入表）'!$B$7:$B$80,LEN($A63))=$A63))+SUMPRODUCT('[6]表三之三（其它收支录入表）'!F$6:F$52*(LEFT('[6]表三之三（其它收支录入表）'!$B$6:$B$52,LEN($A63))=$A63))</f>
        <v>0</v>
      </c>
      <c r="F63" s="96">
        <f t="shared" si="2"/>
      </c>
      <c r="G63" s="96">
        <f t="shared" si="3"/>
        <v>0</v>
      </c>
    </row>
    <row r="64" spans="1:7" ht="22.5" customHeight="1">
      <c r="A64" s="97" t="s">
        <v>133</v>
      </c>
      <c r="B64" s="39" t="s">
        <v>134</v>
      </c>
      <c r="C64" s="56">
        <f>SUMPRODUCT('[6]表三之二（需明确收支对象级次的录入表）'!D$7:D$80*(LEFT('[6]表三之二（需明确收支对象级次的录入表）'!$B$7:$B$80,LEN($A64))=$A64))+SUMPRODUCT('[6]表三之三（其它收支录入表）'!D$6:D$52*(LEFT('[6]表三之三（其它收支录入表）'!$B$6:$B$52,LEN($A64))=$A64))</f>
        <v>0</v>
      </c>
      <c r="D64" s="56">
        <f>SUMPRODUCT('[6]表三之二（需明确收支对象级次的录入表）'!E$7:E$80*(LEFT('[6]表三之二（需明确收支对象级次的录入表）'!$B$7:$B$80,LEN($A64))=$A64))+SUMPRODUCT('[6]表三之三（其它收支录入表）'!E$6:E$52*(LEFT('[6]表三之三（其它收支录入表）'!$B$6:$B$52,LEN($A64))=$A64))</f>
        <v>95</v>
      </c>
      <c r="E64" s="56">
        <f>SUMPRODUCT('[6]表三之二（需明确收支对象级次的录入表）'!$I$7:$I$80*(LEFT('[6]表三之二（需明确收支对象级次的录入表）'!$B$7:$B$80,LEN($A64))=$A64))+SUMPRODUCT('[6]表三之三（其它收支录入表）'!F$6:F$52*(LEFT('[6]表三之三（其它收支录入表）'!$B$6:$B$52,LEN($A64))=$A64))</f>
        <v>5</v>
      </c>
      <c r="F64" s="96">
        <f t="shared" si="2"/>
      </c>
      <c r="G64" s="96">
        <f t="shared" si="3"/>
        <v>0.05</v>
      </c>
    </row>
    <row r="65" spans="1:7" ht="22.5" customHeight="1">
      <c r="A65" s="97" t="s">
        <v>135</v>
      </c>
      <c r="B65" s="39" t="s">
        <v>136</v>
      </c>
      <c r="C65" s="56">
        <f>SUMPRODUCT('[6]表三之二（需明确收支对象级次的录入表）'!D$7:D$80*(LEFT('[6]表三之二（需明确收支对象级次的录入表）'!$B$7:$B$80,LEN($A65))=$A65))+SUMPRODUCT('[6]表三之三（其它收支录入表）'!D$6:D$52*(LEFT('[6]表三之三（其它收支录入表）'!$B$6:$B$52,LEN($A65))=$A65))</f>
        <v>0</v>
      </c>
      <c r="D65" s="56">
        <f>SUMPRODUCT('[6]表三之二（需明确收支对象级次的录入表）'!E$7:E$80*(LEFT('[6]表三之二（需明确收支对象级次的录入表）'!$B$7:$B$80,LEN($A65))=$A65))+SUMPRODUCT('[6]表三之三（其它收支录入表）'!E$6:E$52*(LEFT('[6]表三之三（其它收支录入表）'!$B$6:$B$52,LEN($A65))=$A65))</f>
        <v>1652</v>
      </c>
      <c r="E65" s="56">
        <f>SUMPRODUCT('[6]表三之二（需明确收支对象级次的录入表）'!$I$7:$I$80*(LEFT('[6]表三之二（需明确收支对象级次的录入表）'!$B$7:$B$80,LEN($A65))=$A65))+SUMPRODUCT('[6]表三之三（其它收支录入表）'!F$6:F$52*(LEFT('[6]表三之三（其它收支录入表）'!$B$6:$B$52,LEN($A65))=$A65))</f>
        <v>0</v>
      </c>
      <c r="F65" s="96">
        <f t="shared" si="2"/>
      </c>
      <c r="G65" s="96">
        <f t="shared" si="3"/>
        <v>0</v>
      </c>
    </row>
    <row r="66" spans="1:7" ht="22.5" customHeight="1">
      <c r="A66" s="97" t="s">
        <v>137</v>
      </c>
      <c r="B66" s="39" t="s">
        <v>138</v>
      </c>
      <c r="C66" s="56">
        <f>SUMPRODUCT('[6]表三之二（需明确收支对象级次的录入表）'!D$7:D$80*(LEFT('[6]表三之二（需明确收支对象级次的录入表）'!$B$7:$B$80,LEN($A66))=$A66))+SUMPRODUCT('[6]表三之三（其它收支录入表）'!D$6:D$52*(LEFT('[6]表三之三（其它收支录入表）'!$B$6:$B$52,LEN($A66))=$A66))</f>
        <v>0</v>
      </c>
      <c r="D66" s="56">
        <f>SUMPRODUCT('[6]表三之二（需明确收支对象级次的录入表）'!E$7:E$80*(LEFT('[6]表三之二（需明确收支对象级次的录入表）'!$B$7:$B$80,LEN($A66))=$A66))+SUMPRODUCT('[6]表三之三（其它收支录入表）'!E$6:E$52*(LEFT('[6]表三之三（其它收支录入表）'!$B$6:$B$52,LEN($A66))=$A66))</f>
        <v>952</v>
      </c>
      <c r="E66" s="56">
        <f>SUMPRODUCT('[6]表三之二（需明确收支对象级次的录入表）'!$I$7:$I$80*(LEFT('[6]表三之二（需明确收支对象级次的录入表）'!$B$7:$B$80,LEN($A66))=$A66))+SUMPRODUCT('[6]表三之三（其它收支录入表）'!F$6:F$52*(LEFT('[6]表三之三（其它收支录入表）'!$B$6:$B$52,LEN($A66))=$A66))</f>
        <v>0</v>
      </c>
      <c r="F66" s="96">
        <f t="shared" si="2"/>
      </c>
      <c r="G66" s="96">
        <f t="shared" si="3"/>
        <v>0</v>
      </c>
    </row>
    <row r="67" spans="1:7" ht="22.5" customHeight="1">
      <c r="A67" s="97" t="s">
        <v>139</v>
      </c>
      <c r="B67" s="39" t="s">
        <v>140</v>
      </c>
      <c r="C67" s="56">
        <f>SUMPRODUCT('[6]表三之二（需明确收支对象级次的录入表）'!D$7:D$80*(LEFT('[6]表三之二（需明确收支对象级次的录入表）'!$B$7:$B$80,LEN($A67))=$A67))+SUMPRODUCT('[6]表三之三（其它收支录入表）'!D$6:D$52*(LEFT('[6]表三之三（其它收支录入表）'!$B$6:$B$52,LEN($A67))=$A67))</f>
        <v>0</v>
      </c>
      <c r="D67" s="56">
        <f>SUMPRODUCT('[6]表三之二（需明确收支对象级次的录入表）'!E$7:E$80*(LEFT('[6]表三之二（需明确收支对象级次的录入表）'!$B$7:$B$80,LEN($A67))=$A67))+SUMPRODUCT('[6]表三之三（其它收支录入表）'!E$6:E$52*(LEFT('[6]表三之三（其它收支录入表）'!$B$6:$B$52,LEN($A67))=$A67))</f>
        <v>922</v>
      </c>
      <c r="E67" s="56">
        <f>SUMPRODUCT('[6]表三之二（需明确收支对象级次的录入表）'!$I$7:$I$80*(LEFT('[6]表三之二（需明确收支对象级次的录入表）'!$B$7:$B$80,LEN($A67))=$A67))+SUMPRODUCT('[6]表三之三（其它收支录入表）'!F$6:F$52*(LEFT('[6]表三之三（其它收支录入表）'!$B$6:$B$52,LEN($A67))=$A67))</f>
        <v>0</v>
      </c>
      <c r="F67" s="96">
        <f t="shared" si="2"/>
      </c>
      <c r="G67" s="96">
        <f t="shared" si="3"/>
        <v>0</v>
      </c>
    </row>
    <row r="68" spans="1:7" ht="22.5" customHeight="1">
      <c r="A68" s="97" t="s">
        <v>141</v>
      </c>
      <c r="B68" s="39" t="s">
        <v>142</v>
      </c>
      <c r="C68" s="56">
        <f>SUMPRODUCT('[6]表三之二（需明确收支对象级次的录入表）'!D$7:D$80*(LEFT('[6]表三之二（需明确收支对象级次的录入表）'!$B$7:$B$80,LEN($A68))=$A68))+SUMPRODUCT('[6]表三之三（其它收支录入表）'!D$6:D$52*(LEFT('[6]表三之三（其它收支录入表）'!$B$6:$B$52,LEN($A68))=$A68))</f>
        <v>0</v>
      </c>
      <c r="D68" s="56">
        <f>SUMPRODUCT('[6]表三之二（需明确收支对象级次的录入表）'!E$7:E$80*(LEFT('[6]表三之二（需明确收支对象级次的录入表）'!$B$7:$B$80,LEN($A68))=$A68))+SUMPRODUCT('[6]表三之三（其它收支录入表）'!E$6:E$52*(LEFT('[6]表三之三（其它收支录入表）'!$B$6:$B$52,LEN($A68))=$A68))</f>
        <v>965</v>
      </c>
      <c r="E68" s="56">
        <f>SUMPRODUCT('[6]表三之二（需明确收支对象级次的录入表）'!$I$7:$I$80*(LEFT('[6]表三之二（需明确收支对象级次的录入表）'!$B$7:$B$80,LEN($A68))=$A68))+SUMPRODUCT('[6]表三之三（其它收支录入表）'!F$6:F$52*(LEFT('[6]表三之三（其它收支录入表）'!$B$6:$B$52,LEN($A68))=$A68))</f>
        <v>0</v>
      </c>
      <c r="F68" s="96">
        <f t="shared" si="2"/>
      </c>
      <c r="G68" s="96">
        <f t="shared" si="3"/>
        <v>0</v>
      </c>
    </row>
    <row r="69" spans="1:7" ht="22.5" customHeight="1">
      <c r="A69" s="97" t="s">
        <v>143</v>
      </c>
      <c r="B69" s="39" t="s">
        <v>144</v>
      </c>
      <c r="C69" s="56">
        <f>SUMPRODUCT('[6]表三之二（需明确收支对象级次的录入表）'!D$7:D$80*(LEFT('[6]表三之二（需明确收支对象级次的录入表）'!$B$7:$B$80,LEN($A69))=$A69))+SUMPRODUCT('[6]表三之三（其它收支录入表）'!D$6:D$52*(LEFT('[6]表三之三（其它收支录入表）'!$B$6:$B$52,LEN($A69))=$A69))</f>
        <v>90</v>
      </c>
      <c r="D69" s="56">
        <f>SUMPRODUCT('[6]表三之二（需明确收支对象级次的录入表）'!E$7:E$80*(LEFT('[6]表三之二（需明确收支对象级次的录入表）'!$B$7:$B$80,LEN($A69))=$A69))+SUMPRODUCT('[6]表三之三（其它收支录入表）'!E$6:E$52*(LEFT('[6]表三之三（其它收支录入表）'!$B$6:$B$52,LEN($A69))=$A69))</f>
        <v>559</v>
      </c>
      <c r="E69" s="56">
        <f>SUMPRODUCT('[6]表三之二（需明确收支对象级次的录入表）'!$I$7:$I$80*(LEFT('[6]表三之二（需明确收支对象级次的录入表）'!$B$7:$B$80,LEN($A69))=$A69))+SUMPRODUCT('[6]表三之三（其它收支录入表）'!F$6:F$52*(LEFT('[6]表三之三（其它收支录入表）'!$B$6:$B$52,LEN($A69))=$A69))</f>
        <v>150</v>
      </c>
      <c r="F69" s="96">
        <f t="shared" si="2"/>
        <v>1.67</v>
      </c>
      <c r="G69" s="96">
        <f t="shared" si="3"/>
        <v>0.27</v>
      </c>
    </row>
    <row r="70" spans="1:7" ht="22.5" customHeight="1">
      <c r="A70" s="97" t="s">
        <v>145</v>
      </c>
      <c r="B70" s="39" t="s">
        <v>146</v>
      </c>
      <c r="C70" s="56">
        <f>SUMPRODUCT('[6]表三之二（需明确收支对象级次的录入表）'!D$7:D$80*(LEFT('[6]表三之二（需明确收支对象级次的录入表）'!$B$7:$B$80,LEN($A70))=$A70))+SUMPRODUCT('[6]表三之三（其它收支录入表）'!D$6:D$52*(LEFT('[6]表三之三（其它收支录入表）'!$B$6:$B$52,LEN($A70))=$A70))</f>
        <v>0</v>
      </c>
      <c r="D70" s="56">
        <f>SUMPRODUCT('[6]表三之二（需明确收支对象级次的录入表）'!E$7:E$80*(LEFT('[6]表三之二（需明确收支对象级次的录入表）'!$B$7:$B$80,LEN($A70))=$A70))+SUMPRODUCT('[6]表三之三（其它收支录入表）'!E$6:E$52*(LEFT('[6]表三之三（其它收支录入表）'!$B$6:$B$52,LEN($A70))=$A70))</f>
        <v>80</v>
      </c>
      <c r="E70" s="56">
        <f>SUMPRODUCT('[6]表三之二（需明确收支对象级次的录入表）'!$I$7:$I$80*(LEFT('[6]表三之二（需明确收支对象级次的录入表）'!$B$7:$B$80,LEN($A70))=$A70))+SUMPRODUCT('[6]表三之三（其它收支录入表）'!F$6:F$52*(LEFT('[6]表三之三（其它收支录入表）'!$B$6:$B$52,LEN($A70))=$A70))</f>
        <v>0</v>
      </c>
      <c r="F70" s="96">
        <f t="shared" si="2"/>
      </c>
      <c r="G70" s="96">
        <f t="shared" si="3"/>
        <v>0</v>
      </c>
    </row>
    <row r="71" spans="1:7" ht="22.5" customHeight="1">
      <c r="A71" s="97" t="s">
        <v>147</v>
      </c>
      <c r="B71" s="39" t="s">
        <v>148</v>
      </c>
      <c r="C71" s="56">
        <f>SUMPRODUCT('[6]表三之二（需明确收支对象级次的录入表）'!D$7:D$80*(LEFT('[6]表三之二（需明确收支对象级次的录入表）'!$B$7:$B$80,LEN($A71))=$A71))+SUMPRODUCT('[6]表三之三（其它收支录入表）'!D$6:D$52*(LEFT('[6]表三之三（其它收支录入表）'!$B$6:$B$52,LEN($A71))=$A71))</f>
        <v>0</v>
      </c>
      <c r="D71" s="56">
        <f>SUMPRODUCT('[6]表三之二（需明确收支对象级次的录入表）'!E$7:E$80*(LEFT('[6]表三之二（需明确收支对象级次的录入表）'!$B$7:$B$80,LEN($A71))=$A71))+SUMPRODUCT('[6]表三之三（其它收支录入表）'!E$6:E$52*(LEFT('[6]表三之三（其它收支录入表）'!$B$6:$B$52,LEN($A71))=$A71))</f>
        <v>10</v>
      </c>
      <c r="E71" s="56">
        <f>SUMPRODUCT('[6]表三之二（需明确收支对象级次的录入表）'!$I$7:$I$80*(LEFT('[6]表三之二（需明确收支对象级次的录入表）'!$B$7:$B$80,LEN($A71))=$A71))+SUMPRODUCT('[6]表三之三（其它收支录入表）'!F$6:F$52*(LEFT('[6]表三之三（其它收支录入表）'!$B$6:$B$52,LEN($A71))=$A71))</f>
        <v>0</v>
      </c>
      <c r="F71" s="96">
        <f t="shared" si="2"/>
      </c>
      <c r="G71" s="96">
        <f t="shared" si="3"/>
        <v>0</v>
      </c>
    </row>
    <row r="72" spans="1:7" ht="22.5" customHeight="1">
      <c r="A72" s="97" t="s">
        <v>149</v>
      </c>
      <c r="B72" s="39" t="s">
        <v>150</v>
      </c>
      <c r="C72" s="56">
        <f>SUMPRODUCT('[6]表三之二（需明确收支对象级次的录入表）'!D$7:D$80*(LEFT('[6]表三之二（需明确收支对象级次的录入表）'!$B$7:$B$80,LEN($A72))=$A72))+SUMPRODUCT('[6]表三之三（其它收支录入表）'!D$6:D$52*(LEFT('[6]表三之三（其它收支录入表）'!$B$6:$B$52,LEN($A72))=$A72))</f>
        <v>0</v>
      </c>
      <c r="D72" s="56">
        <f>SUMPRODUCT('[6]表三之二（需明确收支对象级次的录入表）'!E$7:E$80*(LEFT('[6]表三之二（需明确收支对象级次的录入表）'!$B$7:$B$80,LEN($A72))=$A72))+SUMPRODUCT('[6]表三之三（其它收支录入表）'!E$6:E$52*(LEFT('[6]表三之三（其它收支录入表）'!$B$6:$B$52,LEN($A72))=$A72))</f>
        <v>394</v>
      </c>
      <c r="E72" s="56">
        <f>SUMPRODUCT('[6]表三之二（需明确收支对象级次的录入表）'!$I$7:$I$80*(LEFT('[6]表三之二（需明确收支对象级次的录入表）'!$B$7:$B$80,LEN($A72))=$A72))+SUMPRODUCT('[6]表三之三（其它收支录入表）'!F$6:F$52*(LEFT('[6]表三之三（其它收支录入表）'!$B$6:$B$52,LEN($A72))=$A72))</f>
        <v>0</v>
      </c>
      <c r="F72" s="96">
        <f t="shared" si="2"/>
      </c>
      <c r="G72" s="96">
        <f t="shared" si="3"/>
        <v>0</v>
      </c>
    </row>
    <row r="73" spans="1:7" ht="22.5" customHeight="1">
      <c r="A73" s="97" t="s">
        <v>151</v>
      </c>
      <c r="B73" s="39" t="s">
        <v>152</v>
      </c>
      <c r="C73" s="56">
        <f>SUMPRODUCT('[6]表三之二（需明确收支对象级次的录入表）'!D$7:D$80*(LEFT('[6]表三之二（需明确收支对象级次的录入表）'!$B$7:$B$80,LEN($A73))=$A73))+SUMPRODUCT('[6]表三之三（其它收支录入表）'!D$6:D$52*(LEFT('[6]表三之三（其它收支录入表）'!$B$6:$B$52,LEN($A73))=$A73))</f>
        <v>0</v>
      </c>
      <c r="D73" s="56">
        <f>SUMPRODUCT('[6]表三之二（需明确收支对象级次的录入表）'!E$7:E$80*(LEFT('[6]表三之二（需明确收支对象级次的录入表）'!$B$7:$B$80,LEN($A73))=$A73))+SUMPRODUCT('[6]表三之三（其它收支录入表）'!E$6:E$52*(LEFT('[6]表三之三（其它收支录入表）'!$B$6:$B$52,LEN($A73))=$A73))</f>
        <v>0</v>
      </c>
      <c r="E73" s="56">
        <f>SUMPRODUCT('[6]表三之二（需明确收支对象级次的录入表）'!$I$7:$I$80*(LEFT('[6]表三之二（需明确收支对象级次的录入表）'!$B$7:$B$80,LEN($A73))=$A73))+SUMPRODUCT('[6]表三之三（其它收支录入表）'!F$6:F$52*(LEFT('[6]表三之三（其它收支录入表）'!$B$6:$B$52,LEN($A73))=$A73))</f>
        <v>0</v>
      </c>
      <c r="F73" s="96">
        <f t="shared" si="2"/>
      </c>
      <c r="G73" s="96">
        <f t="shared" si="3"/>
      </c>
    </row>
    <row r="74" spans="1:7" ht="22.5" customHeight="1">
      <c r="A74" s="97" t="s">
        <v>153</v>
      </c>
      <c r="B74" s="39" t="s">
        <v>154</v>
      </c>
      <c r="C74" s="56">
        <f>SUMPRODUCT('[6]表三之二（需明确收支对象级次的录入表）'!D$7:D$80*(LEFT('[6]表三之二（需明确收支对象级次的录入表）'!$B$7:$B$80,LEN($A74))=$A74))+SUMPRODUCT('[6]表三之三（其它收支录入表）'!D$6:D$52*(LEFT('[6]表三之三（其它收支录入表）'!$B$6:$B$52,LEN($A74))=$A74))</f>
        <v>0</v>
      </c>
      <c r="D74" s="56">
        <f>SUMPRODUCT('[6]表三之二（需明确收支对象级次的录入表）'!E$7:E$80*(LEFT('[6]表三之二（需明确收支对象级次的录入表）'!$B$7:$B$80,LEN($A74))=$A74))+SUMPRODUCT('[6]表三之三（其它收支录入表）'!E$6:E$52*(LEFT('[6]表三之三（其它收支录入表）'!$B$6:$B$52,LEN($A74))=$A74))</f>
        <v>0</v>
      </c>
      <c r="E74" s="56">
        <f>SUMPRODUCT('[6]表三之二（需明确收支对象级次的录入表）'!$I$7:$I$80*(LEFT('[6]表三之二（需明确收支对象级次的录入表）'!$B$7:$B$80,LEN($A74))=$A74))+SUMPRODUCT('[6]表三之三（其它收支录入表）'!F$6:F$52*(LEFT('[6]表三之三（其它收支录入表）'!$B$6:$B$52,LEN($A74))=$A74))</f>
        <v>0</v>
      </c>
      <c r="F74" s="96">
        <f t="shared" si="2"/>
      </c>
      <c r="G74" s="96">
        <f t="shared" si="3"/>
      </c>
    </row>
    <row r="75" spans="1:7" ht="22.5" customHeight="1">
      <c r="A75" s="97" t="s">
        <v>155</v>
      </c>
      <c r="B75" s="39" t="s">
        <v>156</v>
      </c>
      <c r="C75" s="56">
        <f>SUMPRODUCT('[6]表三之二（需明确收支对象级次的录入表）'!D$7:D$80*(LEFT('[6]表三之二（需明确收支对象级次的录入表）'!$B$7:$B$80,LEN($A75))=$A75))+SUMPRODUCT('[6]表三之三（其它收支录入表）'!D$6:D$52*(LEFT('[6]表三之三（其它收支录入表）'!$B$6:$B$52,LEN($A75))=$A75))</f>
        <v>0</v>
      </c>
      <c r="D75" s="56">
        <f>SUMPRODUCT('[6]表三之二（需明确收支对象级次的录入表）'!E$7:E$80*(LEFT('[6]表三之二（需明确收支对象级次的录入表）'!$B$7:$B$80,LEN($A75))=$A75))+SUMPRODUCT('[6]表三之三（其它收支录入表）'!E$6:E$52*(LEFT('[6]表三之三（其它收支录入表）'!$B$6:$B$52,LEN($A75))=$A75))</f>
        <v>1895</v>
      </c>
      <c r="E75" s="56">
        <f>SUMPRODUCT('[6]表三之二（需明确收支对象级次的录入表）'!$I$7:$I$80*(LEFT('[6]表三之二（需明确收支对象级次的录入表）'!$B$7:$B$80,LEN($A75))=$A75))+SUMPRODUCT('[6]表三之三（其它收支录入表）'!F$6:F$52*(LEFT('[6]表三之三（其它收支录入表）'!$B$6:$B$52,LEN($A75))=$A75))</f>
        <v>0</v>
      </c>
      <c r="F75" s="96">
        <f t="shared" si="2"/>
      </c>
      <c r="G75" s="96">
        <f t="shared" si="3"/>
        <v>0</v>
      </c>
    </row>
    <row r="76" spans="1:7" ht="22.5" customHeight="1">
      <c r="A76" s="97" t="s">
        <v>157</v>
      </c>
      <c r="B76" s="39" t="s">
        <v>158</v>
      </c>
      <c r="C76" s="56">
        <f>SUMPRODUCT('[6]表三之二（需明确收支对象级次的录入表）'!D$7:D$80*(LEFT('[6]表三之二（需明确收支对象级次的录入表）'!$B$7:$B$80,LEN($A76))=$A76))+SUMPRODUCT('[6]表三之三（其它收支录入表）'!D$6:D$52*(LEFT('[6]表三之三（其它收支录入表）'!$B$6:$B$52,LEN($A76))=$A76))</f>
        <v>0</v>
      </c>
      <c r="D76" s="56">
        <f>SUMPRODUCT('[6]表三之二（需明确收支对象级次的录入表）'!E$7:E$80*(LEFT('[6]表三之二（需明确收支对象级次的录入表）'!$B$7:$B$80,LEN($A76))=$A76))+SUMPRODUCT('[6]表三之三（其它收支录入表）'!E$6:E$52*(LEFT('[6]表三之三（其它收支录入表）'!$B$6:$B$52,LEN($A76))=$A76))</f>
        <v>0</v>
      </c>
      <c r="E76" s="56">
        <f>SUMPRODUCT('[6]表三之二（需明确收支对象级次的录入表）'!$I$7:$I$80*(LEFT('[6]表三之二（需明确收支对象级次的录入表）'!$B$7:$B$80,LEN($A76))=$A76))+SUMPRODUCT('[6]表三之三（其它收支录入表）'!F$6:F$52*(LEFT('[6]表三之三（其它收支录入表）'!$B$6:$B$52,LEN($A76))=$A76))</f>
        <v>0</v>
      </c>
      <c r="F76" s="96">
        <f t="shared" si="2"/>
      </c>
      <c r="G76" s="96">
        <f t="shared" si="3"/>
      </c>
    </row>
    <row r="77" spans="1:7" ht="22.5" customHeight="1">
      <c r="A77" s="97" t="s">
        <v>159</v>
      </c>
      <c r="B77" s="39" t="s">
        <v>160</v>
      </c>
      <c r="C77" s="56">
        <f>SUMPRODUCT('[6]表三之二（需明确收支对象级次的录入表）'!D$7:D$80*(LEFT('[6]表三之二（需明确收支对象级次的录入表）'!$B$7:$B$80,LEN($A77))=$A77))+SUMPRODUCT('[6]表三之三（其它收支录入表）'!D$6:D$52*(LEFT('[6]表三之三（其它收支录入表）'!$B$6:$B$52,LEN($A77))=$A77))</f>
        <v>0</v>
      </c>
      <c r="D77" s="56">
        <f>SUMPRODUCT('[6]表三之二（需明确收支对象级次的录入表）'!E$7:E$80*(LEFT('[6]表三之二（需明确收支对象级次的录入表）'!$B$7:$B$80,LEN($A77))=$A77))+SUMPRODUCT('[6]表三之三（其它收支录入表）'!E$6:E$52*(LEFT('[6]表三之三（其它收支录入表）'!$B$6:$B$52,LEN($A77))=$A77))</f>
        <v>0</v>
      </c>
      <c r="E77" s="56">
        <f>SUMPRODUCT('[6]表三之二（需明确收支对象级次的录入表）'!$I$7:$I$80*(LEFT('[6]表三之二（需明确收支对象级次的录入表）'!$B$7:$B$80,LEN($A77))=$A77))+SUMPRODUCT('[6]表三之三（其它收支录入表）'!F$6:F$52*(LEFT('[6]表三之三（其它收支录入表）'!$B$6:$B$52,LEN($A77))=$A77))</f>
        <v>0</v>
      </c>
      <c r="F77" s="96">
        <f t="shared" si="2"/>
      </c>
      <c r="G77" s="96">
        <f t="shared" si="3"/>
      </c>
    </row>
    <row r="78" spans="1:7" ht="22.5" customHeight="1">
      <c r="A78" s="97" t="s">
        <v>161</v>
      </c>
      <c r="B78" s="39" t="s">
        <v>162</v>
      </c>
      <c r="C78" s="56">
        <f>SUMPRODUCT('[6]表三之二（需明确收支对象级次的录入表）'!D$7:D$80*(LEFT('[6]表三之二（需明确收支对象级次的录入表）'!$B$7:$B$80,LEN($A78))=$A78))+SUMPRODUCT('[6]表三之三（其它收支录入表）'!D$6:D$52*(LEFT('[6]表三之三（其它收支录入表）'!$B$6:$B$52,LEN($A78))=$A78))</f>
        <v>0</v>
      </c>
      <c r="D78" s="56">
        <f>SUMPRODUCT('[6]表三之二（需明确收支对象级次的录入表）'!E$7:E$80*(LEFT('[6]表三之二（需明确收支对象级次的录入表）'!$B$7:$B$80,LEN($A78))=$A78))+SUMPRODUCT('[6]表三之三（其它收支录入表）'!E$6:E$52*(LEFT('[6]表三之三（其它收支录入表）'!$B$6:$B$52,LEN($A78))=$A78))</f>
        <v>0</v>
      </c>
      <c r="E78" s="56">
        <f>SUMPRODUCT('[6]表三之二（需明确收支对象级次的录入表）'!$I$7:$I$80*(LEFT('[6]表三之二（需明确收支对象级次的录入表）'!$B$7:$B$80,LEN($A78))=$A78))+SUMPRODUCT('[6]表三之三（其它收支录入表）'!F$6:F$52*(LEFT('[6]表三之三（其它收支录入表）'!$B$6:$B$52,LEN($A78))=$A78))</f>
        <v>0</v>
      </c>
      <c r="F78" s="96">
        <f t="shared" si="2"/>
      </c>
      <c r="G78" s="96">
        <f t="shared" si="3"/>
      </c>
    </row>
    <row r="79" spans="1:7" ht="22.5" customHeight="1">
      <c r="A79" s="97" t="s">
        <v>163</v>
      </c>
      <c r="B79" s="39" t="s">
        <v>164</v>
      </c>
      <c r="C79" s="54">
        <f>SUMPRODUCT('[6]表三之二（需明确收支对象级次的录入表）'!D$7:D$80*(LEFT('[6]表三之二（需明确收支对象级次的录入表）'!$B$7:$B$80,LEN($A79))=$A79))+SUMPRODUCT('[6]表三之三（其它收支录入表）'!D$6:D$52*(LEFT('[6]表三之三（其它收支录入表）'!$B$6:$B$52,LEN($A79))=$A79))</f>
        <v>0</v>
      </c>
      <c r="D79" s="40">
        <f>SUMPRODUCT('[6]表三之二（需明确收支对象级次的录入表）'!E$7:E$80*(LEFT('[6]表三之二（需明确收支对象级次的录入表）'!$B$7:$B$80,LEN($A79))=$A79))+SUMPRODUCT('[6]表三之三（其它收支录入表）'!E$6:E$52*(LEFT('[6]表三之三（其它收支录入表）'!$B$6:$B$52,LEN($A79))=$A79))</f>
        <v>0</v>
      </c>
      <c r="E79" s="40">
        <f>SUMPRODUCT('[6]表三之二（需明确收支对象级次的录入表）'!$I$7:$I$80*(LEFT('[6]表三之二（需明确收支对象级次的录入表）'!$B$7:$B$80,LEN($A79))=$A79))+SUMPRODUCT('[6]表三之三（其它收支录入表）'!F$6:F$52*(LEFT('[6]表三之三（其它收支录入表）'!$B$6:$B$52,LEN($A79))=$A79))</f>
        <v>0</v>
      </c>
      <c r="F79" s="96">
        <f t="shared" si="2"/>
      </c>
      <c r="G79" s="96">
        <f t="shared" si="3"/>
      </c>
    </row>
    <row r="80" spans="1:7" ht="22.5" customHeight="1">
      <c r="A80" s="97" t="s">
        <v>167</v>
      </c>
      <c r="B80" s="39" t="s">
        <v>168</v>
      </c>
      <c r="C80" s="56">
        <f>SUMPRODUCT('[6]表三之二（需明确收支对象级次的录入表）'!D$7:D$80*(LEFT('[6]表三之二（需明确收支对象级次的录入表）'!$B$7:$B$80,LEN($A80))=$A80))+SUMPRODUCT('[6]表三之三（其它收支录入表）'!D$6:D$52*(LEFT('[6]表三之三（其它收支录入表）'!$B$6:$B$52,LEN($A80))=$A80))</f>
        <v>0</v>
      </c>
      <c r="D80" s="56">
        <f>SUMPRODUCT('[6]表三之二（需明确收支对象级次的录入表）'!E$7:E$80*(LEFT('[6]表三之二（需明确收支对象级次的录入表）'!$B$7:$B$80,LEN($A80))=$A80))+SUMPRODUCT('[6]表三之三（其它收支录入表）'!E$6:E$52*(LEFT('[6]表三之三（其它收支录入表）'!$B$6:$B$52,LEN($A80))=$A80))</f>
        <v>0</v>
      </c>
      <c r="E80" s="56">
        <f>SUMPRODUCT('[6]表三之二（需明确收支对象级次的录入表）'!$I$7:$I$80*(LEFT('[6]表三之二（需明确收支对象级次的录入表）'!$B$7:$B$80,LEN($A80))=$A80))+SUMPRODUCT('[6]表三之三（其它收支录入表）'!F$6:F$52*(LEFT('[6]表三之三（其它收支录入表）'!$B$6:$B$52,LEN($A80))=$A80))</f>
        <v>0</v>
      </c>
      <c r="F80" s="96">
        <f t="shared" si="2"/>
      </c>
      <c r="G80" s="96">
        <f t="shared" si="3"/>
      </c>
    </row>
    <row r="81" spans="1:7" ht="22.5" customHeight="1">
      <c r="A81" s="97" t="s">
        <v>171</v>
      </c>
      <c r="B81" s="39" t="s">
        <v>172</v>
      </c>
      <c r="C81" s="56">
        <f>SUMPRODUCT('[6]表三之二（需明确收支对象级次的录入表）'!D$7:D$80*(LEFT('[6]表三之二（需明确收支对象级次的录入表）'!$B$7:$B$80,LEN($A81))=$A81))+SUMPRODUCT('[6]表三之三（其它收支录入表）'!D$6:D$52*(LEFT('[6]表三之三（其它收支录入表）'!$B$6:$B$52,LEN($A81))=$A81))</f>
        <v>0</v>
      </c>
      <c r="D81" s="56">
        <f>SUMPRODUCT('[6]表三之二（需明确收支对象级次的录入表）'!E$7:E$80*(LEFT('[6]表三之二（需明确收支对象级次的录入表）'!$B$7:$B$80,LEN($A81))=$A81))+SUMPRODUCT('[6]表三之三（其它收支录入表）'!E$6:E$52*(LEFT('[6]表三之三（其它收支录入表）'!$B$6:$B$52,LEN($A81))=$A81))</f>
        <v>0</v>
      </c>
      <c r="E81" s="56">
        <f>SUMPRODUCT('[6]表三之二（需明确收支对象级次的录入表）'!$I$7:$I$80*(LEFT('[6]表三之二（需明确收支对象级次的录入表）'!$B$7:$B$80,LEN($A81))=$A81))+SUMPRODUCT('[6]表三之三（其它收支录入表）'!F$6:F$52*(LEFT('[6]表三之三（其它收支录入表）'!$B$6:$B$52,LEN($A81))=$A81))</f>
        <v>0</v>
      </c>
      <c r="F81" s="96">
        <f t="shared" si="2"/>
      </c>
      <c r="G81" s="96">
        <f t="shared" si="3"/>
      </c>
    </row>
    <row r="82" spans="1:7" ht="22.5" customHeight="1">
      <c r="A82" s="97" t="s">
        <v>175</v>
      </c>
      <c r="B82" s="39" t="s">
        <v>176</v>
      </c>
      <c r="C82" s="54">
        <f>SUMPRODUCT('[6]表三之二（需明确收支对象级次的录入表）'!D$7:D$80*(LEFT('[6]表三之二（需明确收支对象级次的录入表）'!$B$7:$B$80,LEN($A82))=$A82))+SUMPRODUCT('[6]表三之三（其它收支录入表）'!D$6:D$52*(LEFT('[6]表三之三（其它收支录入表）'!$B$6:$B$52,LEN($A82))=$A82))</f>
        <v>32806</v>
      </c>
      <c r="D82" s="40">
        <f>SUMPRODUCT('[6]表三之二（需明确收支对象级次的录入表）'!E$7:E$80*(LEFT('[6]表三之二（需明确收支对象级次的录入表）'!$B$7:$B$80,LEN($A82))=$A82))+SUMPRODUCT('[6]表三之三（其它收支录入表）'!E$6:E$52*(LEFT('[6]表三之三（其它收支录入表）'!$B$6:$B$52,LEN($A82))=$A82))</f>
        <v>32806</v>
      </c>
      <c r="E82" s="40">
        <f>SUMPRODUCT('[6]表三之二（需明确收支对象级次的录入表）'!$I$7:$I$80*(LEFT('[6]表三之二（需明确收支对象级次的录入表）'!$B$7:$B$80,LEN($A82))=$A82))+SUMPRODUCT('[6]表三之三（其它收支录入表）'!F$6:F$52*(LEFT('[6]表三之三（其它收支录入表）'!$B$6:$B$52,LEN($A82))=$A82))</f>
        <v>21291</v>
      </c>
      <c r="F82" s="96">
        <f t="shared" si="2"/>
        <v>0.65</v>
      </c>
      <c r="G82" s="96">
        <f t="shared" si="3"/>
        <v>0.65</v>
      </c>
    </row>
    <row r="83" spans="1:7" ht="22.5" customHeight="1">
      <c r="A83" s="97" t="s">
        <v>179</v>
      </c>
      <c r="B83" s="39" t="s">
        <v>180</v>
      </c>
      <c r="C83" s="56">
        <f>SUMPRODUCT('[6]表三之二（需明确收支对象级次的录入表）'!D$7:D$80*(LEFT('[6]表三之二（需明确收支对象级次的录入表）'!$B$7:$B$80,LEN($A83))=$A83))+SUMPRODUCT('[6]表三之三（其它收支录入表）'!D$6:D$52*(LEFT('[6]表三之三（其它收支录入表）'!$B$6:$B$52,LEN($A83))=$A83))</f>
        <v>32806</v>
      </c>
      <c r="D83" s="56">
        <f>SUMPRODUCT('[6]表三之二（需明确收支对象级次的录入表）'!E$7:E$80*(LEFT('[6]表三之二（需明确收支对象级次的录入表）'!$B$7:$B$80,LEN($A83))=$A83))+SUMPRODUCT('[6]表三之三（其它收支录入表）'!E$6:E$52*(LEFT('[6]表三之三（其它收支录入表）'!$B$6:$B$52,LEN($A83))=$A83))</f>
        <v>32806</v>
      </c>
      <c r="E83" s="56">
        <f>SUMPRODUCT('[6]表三之二（需明确收支对象级次的录入表）'!$I$7:$I$80*(LEFT('[6]表三之二（需明确收支对象级次的录入表）'!$B$7:$B$80,LEN($A83))=$A83))+SUMPRODUCT('[6]表三之三（其它收支录入表）'!F$6:F$52*(LEFT('[6]表三之三（其它收支录入表）'!$B$6:$B$52,LEN($A83))=$A83))</f>
        <v>21291</v>
      </c>
      <c r="F83" s="96">
        <f t="shared" si="2"/>
        <v>0.65</v>
      </c>
      <c r="G83" s="96">
        <f t="shared" si="3"/>
        <v>0.65</v>
      </c>
    </row>
    <row r="84" spans="1:7" ht="22.5" customHeight="1">
      <c r="A84" s="99"/>
      <c r="B84" s="100"/>
      <c r="C84" s="101"/>
      <c r="D84" s="101"/>
      <c r="E84" s="101"/>
      <c r="F84" s="96"/>
      <c r="G84" s="96"/>
    </row>
    <row r="85" spans="1:7" ht="22.5" customHeight="1">
      <c r="A85" s="99"/>
      <c r="B85" s="100"/>
      <c r="C85" s="101"/>
      <c r="D85" s="101"/>
      <c r="E85" s="101"/>
      <c r="F85" s="96"/>
      <c r="G85" s="96"/>
    </row>
    <row r="86" spans="1:7" ht="22.5" customHeight="1">
      <c r="A86" s="97" t="s">
        <v>187</v>
      </c>
      <c r="B86" s="39" t="s">
        <v>188</v>
      </c>
      <c r="C86" s="54">
        <f>SUMPRODUCT('[6]表三之二（需明确收支对象级次的录入表）'!D$7:D$80*(LEFT('[6]表三之二（需明确收支对象级次的录入表）'!$B$7:$B$80,LEN($A86))=$A86))+SUMPRODUCT('[6]表三之三（其它收支录入表）'!D$6:D$52*(LEFT('[6]表三之三（其它收支录入表）'!$B$6:$B$52,LEN($A86))=$A86))</f>
        <v>354</v>
      </c>
      <c r="D86" s="40">
        <f>SUMPRODUCT('[6]表三之二（需明确收支对象级次的录入表）'!E$7:E$80*(LEFT('[6]表三之二（需明确收支对象级次的录入表）'!$B$7:$B$80,LEN($A86))=$A86))+SUMPRODUCT('[6]表三之三（其它收支录入表）'!E$6:E$52*(LEFT('[6]表三之三（其它收支录入表）'!$B$6:$B$52,LEN($A86))=$A86))</f>
        <v>2810</v>
      </c>
      <c r="E86" s="40">
        <f>SUMPRODUCT('[6]表三之二（需明确收支对象级次的录入表）'!$I$7:$I$80*(LEFT('[6]表三之二（需明确收支对象级次的录入表）'!$B$7:$B$80,LEN($A86))=$A86))+SUMPRODUCT('[6]表三之三（其它收支录入表）'!F$6:F$52*(LEFT('[6]表三之三（其它收支录入表）'!$B$6:$B$52,LEN($A86))=$A86))</f>
        <v>355</v>
      </c>
      <c r="F86" s="96">
        <f aca="true" t="shared" si="4" ref="F86:F102">_xlfn.IFERROR($E86/C86,"")</f>
        <v>1</v>
      </c>
      <c r="G86" s="96">
        <f aca="true" t="shared" si="5" ref="G86:G102">_xlfn.IFERROR($E86/D86,"")</f>
        <v>0.13</v>
      </c>
    </row>
    <row r="87" spans="1:7" ht="22.5" customHeight="1">
      <c r="A87" s="97" t="s">
        <v>191</v>
      </c>
      <c r="B87" s="39" t="s">
        <v>192</v>
      </c>
      <c r="C87" s="54">
        <f>SUMPRODUCT('[6]表三之二（需明确收支对象级次的录入表）'!D$7:D$80*(LEFT('[6]表三之二（需明确收支对象级次的录入表）'!$B$7:$B$80,LEN($A87))=$A87))+SUMPRODUCT('[6]表三之三（其它收支录入表）'!D$6:D$52*(LEFT('[6]表三之三（其它收支录入表）'!$B$6:$B$52,LEN($A87))=$A87))</f>
        <v>354</v>
      </c>
      <c r="D87" s="40">
        <f>SUMPRODUCT('[6]表三之二（需明确收支对象级次的录入表）'!E$7:E$80*(LEFT('[6]表三之二（需明确收支对象级次的录入表）'!$B$7:$B$80,LEN($A87))=$A87))+SUMPRODUCT('[6]表三之三（其它收支录入表）'!E$6:E$52*(LEFT('[6]表三之三（其它收支录入表）'!$B$6:$B$52,LEN($A87))=$A87))</f>
        <v>2810</v>
      </c>
      <c r="E87" s="40">
        <f>SUMPRODUCT('[6]表三之二（需明确收支对象级次的录入表）'!$I$7:$I$80*(LEFT('[6]表三之二（需明确收支对象级次的录入表）'!$B$7:$B$80,LEN($A87))=$A87))+SUMPRODUCT('[6]表三之三（其它收支录入表）'!F$6:F$52*(LEFT('[6]表三之三（其它收支录入表）'!$B$6:$B$52,LEN($A87))=$A87))</f>
        <v>355</v>
      </c>
      <c r="F87" s="96">
        <f t="shared" si="4"/>
        <v>1</v>
      </c>
      <c r="G87" s="96">
        <f t="shared" si="5"/>
        <v>0.13</v>
      </c>
    </row>
    <row r="88" spans="1:7" ht="22.5" customHeight="1">
      <c r="A88" s="97" t="s">
        <v>195</v>
      </c>
      <c r="B88" s="39" t="s">
        <v>196</v>
      </c>
      <c r="C88" s="56">
        <f>SUMPRODUCT('[6]表三之二（需明确收支对象级次的录入表）'!D$7:D$80*(LEFT('[6]表三之二（需明确收支对象级次的录入表）'!$B$7:$B$80,LEN($A88))=$A88))+SUMPRODUCT('[6]表三之三（其它收支录入表）'!D$6:D$52*(LEFT('[6]表三之三（其它收支录入表）'!$B$6:$B$52,LEN($A88))=$A88))</f>
        <v>0</v>
      </c>
      <c r="D88" s="56">
        <f>SUMPRODUCT('[6]表三之二（需明确收支对象级次的录入表）'!E$7:E$80*(LEFT('[6]表三之二（需明确收支对象级次的录入表）'!$B$7:$B$80,LEN($A88))=$A88))+SUMPRODUCT('[6]表三之三（其它收支录入表）'!E$6:E$52*(LEFT('[6]表三之三（其它收支录入表）'!$B$6:$B$52,LEN($A88))=$A88))</f>
        <v>2455</v>
      </c>
      <c r="E88" s="56">
        <f>SUMPRODUCT('[6]表三之二（需明确收支对象级次的录入表）'!$I$7:$I$80*(LEFT('[6]表三之二（需明确收支对象级次的录入表）'!$B$7:$B$80,LEN($A88))=$A88))+SUMPRODUCT('[6]表三之三（其它收支录入表）'!F$6:F$52*(LEFT('[6]表三之三（其它收支录入表）'!$B$6:$B$52,LEN($A88))=$A88))</f>
        <v>0</v>
      </c>
      <c r="F88" s="96">
        <f t="shared" si="4"/>
      </c>
      <c r="G88" s="96">
        <f t="shared" si="5"/>
        <v>0</v>
      </c>
    </row>
    <row r="89" spans="1:7" ht="22.5" customHeight="1">
      <c r="A89" s="97" t="s">
        <v>199</v>
      </c>
      <c r="B89" s="39" t="s">
        <v>200</v>
      </c>
      <c r="C89" s="56">
        <f>SUMPRODUCT('[6]表三之二（需明确收支对象级次的录入表）'!D$7:D$80*(LEFT('[6]表三之二（需明确收支对象级次的录入表）'!$B$7:$B$80,LEN($A89))=$A89))+SUMPRODUCT('[6]表三之三（其它收支录入表）'!D$6:D$52*(LEFT('[6]表三之三（其它收支录入表）'!$B$6:$B$52,LEN($A89))=$A89))</f>
        <v>354</v>
      </c>
      <c r="D89" s="56">
        <f>SUMPRODUCT('[6]表三之二（需明确收支对象级次的录入表）'!E$7:E$80*(LEFT('[6]表三之二（需明确收支对象级次的录入表）'!$B$7:$B$80,LEN($A89))=$A89))+SUMPRODUCT('[6]表三之三（其它收支录入表）'!E$6:E$52*(LEFT('[6]表三之三（其它收支录入表）'!$B$6:$B$52,LEN($A89))=$A89))</f>
        <v>355</v>
      </c>
      <c r="E89" s="56">
        <f>SUMPRODUCT('[6]表三之二（需明确收支对象级次的录入表）'!$I$7:$I$80*(LEFT('[6]表三之二（需明确收支对象级次的录入表）'!$B$7:$B$80,LEN($A89))=$A89))+SUMPRODUCT('[6]表三之三（其它收支录入表）'!F$6:F$52*(LEFT('[6]表三之三（其它收支录入表）'!$B$6:$B$52,LEN($A89))=$A89))</f>
        <v>355</v>
      </c>
      <c r="F89" s="96">
        <f t="shared" si="4"/>
        <v>1</v>
      </c>
      <c r="G89" s="96">
        <f t="shared" si="5"/>
        <v>1</v>
      </c>
    </row>
    <row r="90" spans="1:7" ht="22.5" customHeight="1">
      <c r="A90" s="97" t="s">
        <v>203</v>
      </c>
      <c r="B90" s="39" t="s">
        <v>204</v>
      </c>
      <c r="C90" s="56">
        <f>SUMPRODUCT('[6]表三之二（需明确收支对象级次的录入表）'!D$7:D$80*(LEFT('[6]表三之二（需明确收支对象级次的录入表）'!$B$7:$B$80,LEN($A90))=$A90))+SUMPRODUCT('[6]表三之三（其它收支录入表）'!D$6:D$52*(LEFT('[6]表三之三（其它收支录入表）'!$B$6:$B$52,LEN($A90))=$A90))</f>
        <v>0</v>
      </c>
      <c r="D90" s="56">
        <f>SUMPRODUCT('[6]表三之二（需明确收支对象级次的录入表）'!E$7:E$80*(LEFT('[6]表三之二（需明确收支对象级次的录入表）'!$B$7:$B$80,LEN($A90))=$A90))+SUMPRODUCT('[6]表三之三（其它收支录入表）'!E$6:E$52*(LEFT('[6]表三之三（其它收支录入表）'!$B$6:$B$52,LEN($A90))=$A90))</f>
        <v>0</v>
      </c>
      <c r="E90" s="56">
        <f>SUMPRODUCT('[6]表三之二（需明确收支对象级次的录入表）'!$I$7:$I$80*(LEFT('[6]表三之二（需明确收支对象级次的录入表）'!$B$7:$B$80,LEN($A90))=$A90))+SUMPRODUCT('[6]表三之三（其它收支录入表）'!F$6:F$52*(LEFT('[6]表三之三（其它收支录入表）'!$B$6:$B$52,LEN($A90))=$A90))</f>
        <v>0</v>
      </c>
      <c r="F90" s="96">
        <f t="shared" si="4"/>
      </c>
      <c r="G90" s="96">
        <f t="shared" si="5"/>
      </c>
    </row>
    <row r="91" spans="1:7" ht="22.5" customHeight="1">
      <c r="A91" s="97" t="s">
        <v>207</v>
      </c>
      <c r="B91" s="39" t="s">
        <v>208</v>
      </c>
      <c r="C91" s="54">
        <f>SUMPRODUCT('[6]表三之二（需明确收支对象级次的录入表）'!D$7:D$80*(LEFT('[6]表三之二（需明确收支对象级次的录入表）'!$B$7:$B$80,LEN($A91))=$A91))+SUMPRODUCT('[6]表三之三（其它收支录入表）'!D$6:D$52*(LEFT('[6]表三之三（其它收支录入表）'!$B$6:$B$52,LEN($A91))=$A91))</f>
        <v>0</v>
      </c>
      <c r="D91" s="40">
        <f>SUMPRODUCT('[6]表三之二（需明确收支对象级次的录入表）'!E$7:E$80*(LEFT('[6]表三之二（需明确收支对象级次的录入表）'!$B$7:$B$80,LEN($A91))=$A91))+SUMPRODUCT('[6]表三之三（其它收支录入表）'!E$6:E$52*(LEFT('[6]表三之三（其它收支录入表）'!$B$6:$B$52,LEN($A91))=$A91))</f>
        <v>19411</v>
      </c>
      <c r="E91" s="40">
        <f>SUMPRODUCT('[6]表三之二（需明确收支对象级次的录入表）'!$I$7:$I$80*(LEFT('[6]表三之二（需明确收支对象级次的录入表）'!$B$7:$B$80,LEN($A91))=$A91))+SUMPRODUCT('[6]表三之三（其它收支录入表）'!F$6:F$52*(LEFT('[6]表三之三（其它收支录入表）'!$B$6:$B$52,LEN($A91))=$A91))</f>
        <v>0</v>
      </c>
      <c r="F91" s="96">
        <f t="shared" si="4"/>
      </c>
      <c r="G91" s="96">
        <f t="shared" si="5"/>
        <v>0</v>
      </c>
    </row>
    <row r="92" spans="1:7" ht="22.5" customHeight="1">
      <c r="A92" s="97" t="s">
        <v>211</v>
      </c>
      <c r="B92" s="39" t="s">
        <v>212</v>
      </c>
      <c r="C92" s="54">
        <f>SUMPRODUCT('[6]表三之二（需明确收支对象级次的录入表）'!D$7:D$80*(LEFT('[6]表三之二（需明确收支对象级次的录入表）'!$B$7:$B$80,LEN($A92))=$A92))+SUMPRODUCT('[6]表三之三（其它收支录入表）'!D$6:D$52*(LEFT('[6]表三之三（其它收支录入表）'!$B$6:$B$52,LEN($A92))=$A92))</f>
        <v>0</v>
      </c>
      <c r="D92" s="40">
        <f>SUMPRODUCT('[6]表三之二（需明确收支对象级次的录入表）'!E$7:E$80*(LEFT('[6]表三之二（需明确收支对象级次的录入表）'!$B$7:$B$80,LEN($A92))=$A92))+SUMPRODUCT('[6]表三之三（其它收支录入表）'!E$6:E$52*(LEFT('[6]表三之三（其它收支录入表）'!$B$6:$B$52,LEN($A92))=$A92))</f>
        <v>19411</v>
      </c>
      <c r="E92" s="40">
        <f>SUMPRODUCT('[6]表三之二（需明确收支对象级次的录入表）'!$I$7:$I$80*(LEFT('[6]表三之二（需明确收支对象级次的录入表）'!$B$7:$B$80,LEN($A92))=$A92))+SUMPRODUCT('[6]表三之三（其它收支录入表）'!F$6:F$52*(LEFT('[6]表三之三（其它收支录入表）'!$B$6:$B$52,LEN($A92))=$A92))</f>
        <v>0</v>
      </c>
      <c r="F92" s="96">
        <f t="shared" si="4"/>
      </c>
      <c r="G92" s="96">
        <f t="shared" si="5"/>
        <v>0</v>
      </c>
    </row>
    <row r="93" spans="1:7" ht="22.5" customHeight="1">
      <c r="A93" s="97" t="s">
        <v>215</v>
      </c>
      <c r="B93" s="39" t="s">
        <v>216</v>
      </c>
      <c r="C93" s="56">
        <f>SUMPRODUCT('[6]表三之二（需明确收支对象级次的录入表）'!D$7:D$80*(LEFT('[6]表三之二（需明确收支对象级次的录入表）'!$B$7:$B$80,LEN($A93))=$A93))+SUMPRODUCT('[6]表三之三（其它收支录入表）'!D$6:D$52*(LEFT('[6]表三之三（其它收支录入表）'!$B$6:$B$52,LEN($A93))=$A93))</f>
        <v>0</v>
      </c>
      <c r="D93" s="56">
        <f>SUMPRODUCT('[6]表三之二（需明确收支对象级次的录入表）'!E$7:E$80*(LEFT('[6]表三之二（需明确收支对象级次的录入表）'!$B$7:$B$80,LEN($A93))=$A93))+SUMPRODUCT('[6]表三之三（其它收支录入表）'!E$6:E$52*(LEFT('[6]表三之三（其它收支录入表）'!$B$6:$B$52,LEN($A93))=$A93))</f>
        <v>19411</v>
      </c>
      <c r="E93" s="56">
        <f>SUMPRODUCT('[6]表三之二（需明确收支对象级次的录入表）'!$I$7:$I$80*(LEFT('[6]表三之二（需明确收支对象级次的录入表）'!$B$7:$B$80,LEN($A93))=$A93))+SUMPRODUCT('[6]表三之三（其它收支录入表）'!F$6:F$52*(LEFT('[6]表三之三（其它收支录入表）'!$B$6:$B$52,LEN($A93))=$A93))</f>
        <v>0</v>
      </c>
      <c r="F93" s="96">
        <f t="shared" si="4"/>
      </c>
      <c r="G93" s="96">
        <f t="shared" si="5"/>
        <v>0</v>
      </c>
    </row>
    <row r="94" spans="1:7" ht="22.5" customHeight="1">
      <c r="A94" s="97" t="s">
        <v>219</v>
      </c>
      <c r="B94" s="39" t="s">
        <v>220</v>
      </c>
      <c r="C94" s="56">
        <f>SUMPRODUCT('[6]表三之二（需明确收支对象级次的录入表）'!D$7:D$80*(LEFT('[6]表三之二（需明确收支对象级次的录入表）'!$B$7:$B$80,LEN($A94))=$A94))+SUMPRODUCT('[6]表三之三（其它收支录入表）'!D$6:D$52*(LEFT('[6]表三之三（其它收支录入表）'!$B$6:$B$52,LEN($A94))=$A94))</f>
        <v>0</v>
      </c>
      <c r="D94" s="56">
        <f>SUMPRODUCT('[6]表三之二（需明确收支对象级次的录入表）'!E$7:E$80*(LEFT('[6]表三之二（需明确收支对象级次的录入表）'!$B$7:$B$80,LEN($A94))=$A94))+SUMPRODUCT('[6]表三之三（其它收支录入表）'!E$6:E$52*(LEFT('[6]表三之三（其它收支录入表）'!$B$6:$B$52,LEN($A94))=$A94))</f>
        <v>0</v>
      </c>
      <c r="E94" s="56">
        <f>SUMPRODUCT('[6]表三之二（需明确收支对象级次的录入表）'!$I$7:$I$80*(LEFT('[6]表三之二（需明确收支对象级次的录入表）'!$B$7:$B$80,LEN($A94))=$A94))+SUMPRODUCT('[6]表三之三（其它收支录入表）'!F$6:F$52*(LEFT('[6]表三之三（其它收支录入表）'!$B$6:$B$52,LEN($A94))=$A94))</f>
        <v>0</v>
      </c>
      <c r="F94" s="96">
        <f t="shared" si="4"/>
      </c>
      <c r="G94" s="96">
        <f t="shared" si="5"/>
      </c>
    </row>
    <row r="95" spans="1:7" ht="22.5" customHeight="1">
      <c r="A95" s="97" t="s">
        <v>223</v>
      </c>
      <c r="B95" s="39" t="s">
        <v>224</v>
      </c>
      <c r="C95" s="56">
        <f>SUMPRODUCT('[6]表三之二（需明确收支对象级次的录入表）'!D$7:D$80*(LEFT('[6]表三之二（需明确收支对象级次的录入表）'!$B$7:$B$80,LEN($A95))=$A95))+SUMPRODUCT('[6]表三之三（其它收支录入表）'!D$6:D$52*(LEFT('[6]表三之三（其它收支录入表）'!$B$6:$B$52,LEN($A95))=$A95))</f>
        <v>0</v>
      </c>
      <c r="D95" s="56">
        <f>SUMPRODUCT('[6]表三之二（需明确收支对象级次的录入表）'!E$7:E$80*(LEFT('[6]表三之二（需明确收支对象级次的录入表）'!$B$7:$B$80,LEN($A95))=$A95))+SUMPRODUCT('[6]表三之三（其它收支录入表）'!E$6:E$52*(LEFT('[6]表三之三（其它收支录入表）'!$B$6:$B$52,LEN($A95))=$A95))</f>
        <v>0</v>
      </c>
      <c r="E95" s="56">
        <f>SUMPRODUCT('[6]表三之二（需明确收支对象级次的录入表）'!$I$7:$I$80*(LEFT('[6]表三之二（需明确收支对象级次的录入表）'!$B$7:$B$80,LEN($A95))=$A95))+SUMPRODUCT('[6]表三之三（其它收支录入表）'!F$6:F$52*(LEFT('[6]表三之三（其它收支录入表）'!$B$6:$B$52,LEN($A95))=$A95))</f>
        <v>0</v>
      </c>
      <c r="F95" s="96">
        <f t="shared" si="4"/>
      </c>
      <c r="G95" s="96">
        <f t="shared" si="5"/>
      </c>
    </row>
    <row r="96" spans="1:7" ht="22.5" customHeight="1">
      <c r="A96" s="97" t="s">
        <v>227</v>
      </c>
      <c r="B96" s="39" t="s">
        <v>228</v>
      </c>
      <c r="C96" s="56">
        <f>SUMPRODUCT('[6]表三之二（需明确收支对象级次的录入表）'!D$7:D$80*(LEFT('[6]表三之二（需明确收支对象级次的录入表）'!$B$7:$B$80,LEN($A96))=$A96))+SUMPRODUCT('[6]表三之三（其它收支录入表）'!D$6:D$52*(LEFT('[6]表三之三（其它收支录入表）'!$B$6:$B$52,LEN($A96))=$A96))</f>
        <v>0</v>
      </c>
      <c r="D96" s="56">
        <f>SUMPRODUCT('[6]表三之二（需明确收支对象级次的录入表）'!E$7:E$80*(LEFT('[6]表三之二（需明确收支对象级次的录入表）'!$B$7:$B$80,LEN($A96))=$A96))+SUMPRODUCT('[6]表三之三（其它收支录入表）'!E$6:E$52*(LEFT('[6]表三之三（其它收支录入表）'!$B$6:$B$52,LEN($A96))=$A96))</f>
        <v>0</v>
      </c>
      <c r="E96" s="56">
        <f>SUMPRODUCT('[6]表三之二（需明确收支对象级次的录入表）'!$I$7:$I$80*(LEFT('[6]表三之二（需明确收支对象级次的录入表）'!$B$7:$B$80,LEN($A96))=$A96))+SUMPRODUCT('[6]表三之三（其它收支录入表）'!F$6:F$52*(LEFT('[6]表三之三（其它收支录入表）'!$B$6:$B$52,LEN($A96))=$A96))</f>
        <v>0</v>
      </c>
      <c r="F96" s="96">
        <f t="shared" si="4"/>
      </c>
      <c r="G96" s="96">
        <f t="shared" si="5"/>
      </c>
    </row>
    <row r="97" spans="1:7" ht="22.5" customHeight="1">
      <c r="A97" s="97" t="s">
        <v>231</v>
      </c>
      <c r="B97" s="39" t="s">
        <v>232</v>
      </c>
      <c r="C97" s="56">
        <f>SUMPRODUCT('[6]表三之二（需明确收支对象级次的录入表）'!D$7:D$80*(LEFT('[6]表三之二（需明确收支对象级次的录入表）'!$B$7:$B$80,LEN($A97))=$A97))+SUMPRODUCT('[6]表三之三（其它收支录入表）'!D$6:D$52*(LEFT('[6]表三之三（其它收支录入表）'!$B$6:$B$52,LEN($A97))=$A97))</f>
        <v>0</v>
      </c>
      <c r="D97" s="56">
        <f>SUMPRODUCT('[6]表三之二（需明确收支对象级次的录入表）'!E$7:E$80*(LEFT('[6]表三之二（需明确收支对象级次的录入表）'!$B$7:$B$80,LEN($A97))=$A97))+SUMPRODUCT('[6]表三之三（其它收支录入表）'!E$6:E$52*(LEFT('[6]表三之三（其它收支录入表）'!$B$6:$B$52,LEN($A97))=$A97))</f>
        <v>497</v>
      </c>
      <c r="E97" s="56">
        <f>SUMPRODUCT('[6]表三之二（需明确收支对象级次的录入表）'!$I$7:$I$80*(LEFT('[6]表三之二（需明确收支对象级次的录入表）'!$B$7:$B$80,LEN($A97))=$A97))+SUMPRODUCT('[6]表三之三（其它收支录入表）'!F$6:F$52*(LEFT('[6]表三之三（其它收支录入表）'!$B$6:$B$52,LEN($A97))=$A97))</f>
        <v>0</v>
      </c>
      <c r="F97" s="96">
        <f t="shared" si="4"/>
      </c>
      <c r="G97" s="96">
        <f t="shared" si="5"/>
        <v>0</v>
      </c>
    </row>
    <row r="98" spans="1:7" ht="22.5" customHeight="1">
      <c r="A98" s="97" t="s">
        <v>235</v>
      </c>
      <c r="B98" s="39" t="s">
        <v>236</v>
      </c>
      <c r="C98" s="54">
        <f>SUMPRODUCT('[6]表三之二（需明确收支对象级次的录入表）'!D$7:D$80*(LEFT('[6]表三之二（需明确收支对象级次的录入表）'!$B$7:$B$80,LEN($A98))=$A98))+SUMPRODUCT('[6]表三之三（其它收支录入表）'!D$6:D$52*(LEFT('[6]表三之三（其它收支录入表）'!$B$6:$B$52,LEN($A98))=$A98))</f>
        <v>0</v>
      </c>
      <c r="D98" s="40">
        <f>SUMPRODUCT('[6]表三之二（需明确收支对象级次的录入表）'!E$7:E$80*(LEFT('[6]表三之二（需明确收支对象级次的录入表）'!$B$7:$B$80,LEN($A98))=$A98))+SUMPRODUCT('[6]表三之三（其它收支录入表）'!E$6:E$52*(LEFT('[6]表三之三（其它收支录入表）'!$B$6:$B$52,LEN($A98))=$A98))</f>
        <v>0</v>
      </c>
      <c r="E98" s="40">
        <f>SUMPRODUCT('[6]表三之二（需明确收支对象级次的录入表）'!$I$7:$I$80*(LEFT('[6]表三之二（需明确收支对象级次的录入表）'!$B$7:$B$80,LEN($A98))=$A98))+SUMPRODUCT('[6]表三之三（其它收支录入表）'!F$6:F$52*(LEFT('[6]表三之三（其它收支录入表）'!$B$6:$B$52,LEN($A98))=$A98))</f>
        <v>0</v>
      </c>
      <c r="F98" s="96">
        <f t="shared" si="4"/>
      </c>
      <c r="G98" s="96">
        <f t="shared" si="5"/>
      </c>
    </row>
    <row r="99" spans="1:7" ht="22.5" customHeight="1">
      <c r="A99" s="97" t="s">
        <v>237</v>
      </c>
      <c r="B99" s="39" t="s">
        <v>238</v>
      </c>
      <c r="C99" s="56">
        <f>SUMPRODUCT('[6]表三之二（需明确收支对象级次的录入表）'!D$7:D$80*(LEFT('[6]表三之二（需明确收支对象级次的录入表）'!$B$7:$B$80,LEN($A99))=$A99))+SUMPRODUCT('[6]表三之三（其它收支录入表）'!D$6:D$52*(LEFT('[6]表三之三（其它收支录入表）'!$B$6:$B$52,LEN($A99))=$A99))</f>
        <v>0</v>
      </c>
      <c r="D99" s="56">
        <f>SUMPRODUCT('[6]表三之二（需明确收支对象级次的录入表）'!E$7:E$80*(LEFT('[6]表三之二（需明确收支对象级次的录入表）'!$B$7:$B$80,LEN($A99))=$A99))+SUMPRODUCT('[6]表三之三（其它收支录入表）'!E$6:E$52*(LEFT('[6]表三之三（其它收支录入表）'!$B$6:$B$52,LEN($A99))=$A99))</f>
        <v>0</v>
      </c>
      <c r="E99" s="56">
        <f>SUMPRODUCT('[6]表三之二（需明确收支对象级次的录入表）'!$I$7:$I$80*(LEFT('[6]表三之二（需明确收支对象级次的录入表）'!$B$7:$B$80,LEN($A99))=$A99))+SUMPRODUCT('[6]表三之三（其它收支录入表）'!F$6:F$52*(LEFT('[6]表三之三（其它收支录入表）'!$B$6:$B$52,LEN($A99))=$A99))</f>
        <v>0</v>
      </c>
      <c r="F99" s="96">
        <f t="shared" si="4"/>
      </c>
      <c r="G99" s="96">
        <f t="shared" si="5"/>
      </c>
    </row>
    <row r="100" spans="1:7" ht="22.5" customHeight="1">
      <c r="A100" s="97" t="s">
        <v>239</v>
      </c>
      <c r="B100" s="39" t="s">
        <v>240</v>
      </c>
      <c r="C100" s="56">
        <f>SUMPRODUCT('[6]表三之二（需明确收支对象级次的录入表）'!D$7:D$80*(LEFT('[6]表三之二（需明确收支对象级次的录入表）'!$B$7:$B$80,LEN($A100))=$A100))+SUMPRODUCT('[6]表三之三（其它收支录入表）'!D$6:D$52*(LEFT('[6]表三之三（其它收支录入表）'!$B$6:$B$52,LEN($A100))=$A100))</f>
        <v>0</v>
      </c>
      <c r="D100" s="56">
        <f>SUMPRODUCT('[6]表三之二（需明确收支对象级次的录入表）'!E$7:E$80*(LEFT('[6]表三之二（需明确收支对象级次的录入表）'!$B$7:$B$80,LEN($A100))=$A100))+SUMPRODUCT('[6]表三之三（其它收支录入表）'!E$6:E$52*(LEFT('[6]表三之三（其它收支录入表）'!$B$6:$B$52,LEN($A100))=$A100))</f>
        <v>0</v>
      </c>
      <c r="E100" s="56">
        <f>SUMPRODUCT('[6]表三之二（需明确收支对象级次的录入表）'!$I$7:$I$80*(LEFT('[6]表三之二（需明确收支对象级次的录入表）'!$B$7:$B$80,LEN($A100))=$A100))+SUMPRODUCT('[6]表三之三（其它收支录入表）'!F$6:F$52*(LEFT('[6]表三之三（其它收支录入表）'!$B$6:$B$52,LEN($A100))=$A100))</f>
        <v>0</v>
      </c>
      <c r="F100" s="96">
        <f t="shared" si="4"/>
      </c>
      <c r="G100" s="96">
        <f t="shared" si="5"/>
      </c>
    </row>
    <row r="101" spans="1:7" ht="22.5" customHeight="1">
      <c r="A101" s="97" t="s">
        <v>241</v>
      </c>
      <c r="B101" s="39" t="s">
        <v>242</v>
      </c>
      <c r="C101" s="56">
        <f>SUMPRODUCT('[6]表三之二（需明确收支对象级次的录入表）'!D$7:D$80*(LEFT('[6]表三之二（需明确收支对象级次的录入表）'!$B$7:$B$80,LEN($A101))=$A101))+SUMPRODUCT('[6]表三之三（其它收支录入表）'!D$6:D$52*(LEFT('[6]表三之三（其它收支录入表）'!$B$6:$B$52,LEN($A101))=$A101))</f>
        <v>0</v>
      </c>
      <c r="D101" s="56">
        <f>SUMPRODUCT('[6]表三之二（需明确收支对象级次的录入表）'!E$7:E$80*(LEFT('[6]表三之二（需明确收支对象级次的录入表）'!$B$7:$B$80,LEN($A101))=$A101))+SUMPRODUCT('[6]表三之三（其它收支录入表）'!E$6:E$52*(LEFT('[6]表三之三（其它收支录入表）'!$B$6:$B$52,LEN($A101))=$A101))</f>
        <v>0</v>
      </c>
      <c r="E101" s="56">
        <f>SUMPRODUCT('[6]表三之二（需明确收支对象级次的录入表）'!$I$7:$I$80*(LEFT('[6]表三之二（需明确收支对象级次的录入表）'!$B$7:$B$80,LEN($A101))=$A101))+SUMPRODUCT('[6]表三之三（其它收支录入表）'!F$6:F$52*(LEFT('[6]表三之三（其它收支录入表）'!$B$6:$B$52,LEN($A101))=$A101))</f>
        <v>0</v>
      </c>
      <c r="F101" s="96">
        <f t="shared" si="4"/>
      </c>
      <c r="G101" s="96">
        <f t="shared" si="5"/>
      </c>
    </row>
    <row r="102" spans="1:7" ht="22.5" customHeight="1">
      <c r="A102" s="97" t="s">
        <v>243</v>
      </c>
      <c r="B102" s="39" t="s">
        <v>244</v>
      </c>
      <c r="C102" s="56">
        <f>SUMPRODUCT('[6]表三之二（需明确收支对象级次的录入表）'!D$7:D$80*(LEFT('[6]表三之二（需明确收支对象级次的录入表）'!$B$7:$B$80,LEN($A102))=$A102))+SUMPRODUCT('[6]表三之三（其它收支录入表）'!D$6:D$52*(LEFT('[6]表三之三（其它收支录入表）'!$B$6:$B$52,LEN($A102))=$A102))</f>
        <v>0</v>
      </c>
      <c r="D102" s="56">
        <f>SUMPRODUCT('[6]表三之二（需明确收支对象级次的录入表）'!E$7:E$80*(LEFT('[6]表三之二（需明确收支对象级次的录入表）'!$B$7:$B$80,LEN($A102))=$A102))+SUMPRODUCT('[6]表三之三（其它收支录入表）'!E$6:E$52*(LEFT('[6]表三之三（其它收支录入表）'!$B$6:$B$52,LEN($A102))=$A102))</f>
        <v>0</v>
      </c>
      <c r="E102" s="56">
        <f>SUMPRODUCT('[6]表三之二（需明确收支对象级次的录入表）'!$I$7:$I$80*(LEFT('[6]表三之二（需明确收支对象级次的录入表）'!$B$7:$B$80,LEN($A102))=$A102))+SUMPRODUCT('[6]表三之三（其它收支录入表）'!F$6:F$52*(LEFT('[6]表三之三（其它收支录入表）'!$B$6:$B$52,LEN($A102))=$A102))</f>
        <v>0</v>
      </c>
      <c r="F102" s="96">
        <f t="shared" si="4"/>
      </c>
      <c r="G102" s="96">
        <f t="shared" si="5"/>
      </c>
    </row>
    <row r="103" spans="1:7" ht="22.5" customHeight="1">
      <c r="A103" s="97"/>
      <c r="B103" s="39"/>
      <c r="C103" s="56"/>
      <c r="D103" s="48"/>
      <c r="E103" s="48"/>
      <c r="F103" s="96"/>
      <c r="G103" s="96"/>
    </row>
    <row r="104" spans="1:7" ht="22.5" customHeight="1">
      <c r="A104" s="97" t="s">
        <v>245</v>
      </c>
      <c r="B104" s="39" t="s">
        <v>246</v>
      </c>
      <c r="C104" s="54">
        <f>SUMPRODUCT('[6]表三之二（需明确收支对象级次的录入表）'!D$7:D$80*(LEFT('[6]表三之二（需明确收支对象级次的录入表）'!$B$7:$B$80,LEN($A104))=$A104))+SUMPRODUCT('[6]表三之三（其它收支录入表）'!D$6:D$52*(LEFT('[6]表三之三（其它收支录入表）'!$B$6:$B$52,LEN($A104))=$A104))</f>
        <v>0</v>
      </c>
      <c r="D104" s="40">
        <f>SUMPRODUCT('[6]表三之二（需明确收支对象级次的录入表）'!E$7:E$80*(LEFT('[6]表三之二（需明确收支对象级次的录入表）'!$B$7:$B$80,LEN($A104))=$A104))+SUMPRODUCT('[6]表三之三（其它收支录入表）'!E$6:E$52*(LEFT('[6]表三之三（其它收支录入表）'!$B$6:$B$52,LEN($A104))=$A104))</f>
        <v>0</v>
      </c>
      <c r="E104" s="40">
        <f>SUMPRODUCT('[6]表三之二（需明确收支对象级次的录入表）'!$I$7:$I$80*(LEFT('[6]表三之二（需明确收支对象级次的录入表）'!$B$7:$B$80,LEN($A104))=$A104))+SUMPRODUCT('[6]表三之三（其它收支录入表）'!F$6:F$52*(LEFT('[6]表三之三（其它收支录入表）'!$B$6:$B$52,LEN($A104))=$A104))</f>
        <v>0</v>
      </c>
      <c r="F104" s="96">
        <f aca="true" t="shared" si="6" ref="F104:F110">_xlfn.IFERROR($E104/C104,"")</f>
      </c>
      <c r="G104" s="96">
        <f aca="true" t="shared" si="7" ref="G104:G110">_xlfn.IFERROR($E104/D104,"")</f>
      </c>
    </row>
    <row r="105" spans="1:7" ht="22.5" customHeight="1">
      <c r="A105" s="97" t="s">
        <v>247</v>
      </c>
      <c r="B105" s="39" t="s">
        <v>248</v>
      </c>
      <c r="C105" s="54">
        <f>SUMPRODUCT('[6]表三之二（需明确收支对象级次的录入表）'!D$7:D$80*(LEFT('[6]表三之二（需明确收支对象级次的录入表）'!$B$7:$B$80,LEN($A105))=$A105))+SUMPRODUCT('[6]表三之三（其它收支录入表）'!D$6:D$52*(LEFT('[6]表三之三（其它收支录入表）'!$B$6:$B$52,LEN($A105))=$A105))</f>
        <v>0</v>
      </c>
      <c r="D105" s="40">
        <f>SUMPRODUCT('[6]表三之二（需明确收支对象级次的录入表）'!E$7:E$80*(LEFT('[6]表三之二（需明确收支对象级次的录入表）'!$B$7:$B$80,LEN($A105))=$A105))+SUMPRODUCT('[6]表三之三（其它收支录入表）'!E$6:E$52*(LEFT('[6]表三之三（其它收支录入表）'!$B$6:$B$52,LEN($A105))=$A105))</f>
        <v>0</v>
      </c>
      <c r="E105" s="40">
        <f>SUMPRODUCT('[6]表三之二（需明确收支对象级次的录入表）'!$I$7:$I$80*(LEFT('[6]表三之二（需明确收支对象级次的录入表）'!$B$7:$B$80,LEN($A105))=$A105))+SUMPRODUCT('[6]表三之三（其它收支录入表）'!F$6:F$52*(LEFT('[6]表三之三（其它收支录入表）'!$B$6:$B$52,LEN($A105))=$A105))</f>
        <v>0</v>
      </c>
      <c r="F105" s="96">
        <f t="shared" si="6"/>
      </c>
      <c r="G105" s="96">
        <f t="shared" si="7"/>
      </c>
    </row>
    <row r="106" spans="1:7" ht="22.5" customHeight="1">
      <c r="A106" s="97" t="s">
        <v>251</v>
      </c>
      <c r="B106" s="39" t="s">
        <v>252</v>
      </c>
      <c r="C106" s="54">
        <f>SUMPRODUCT('[6]表三之二（需明确收支对象级次的录入表）'!D$7:D$80*(LEFT('[6]表三之二（需明确收支对象级次的录入表）'!$B$7:$B$80,LEN($A106))=$A106))+SUMPRODUCT('[6]表三之三（其它收支录入表）'!D$6:D$52*(LEFT('[6]表三之三（其它收支录入表）'!$B$6:$B$52,LEN($A106))=$A106))</f>
        <v>0</v>
      </c>
      <c r="D106" s="40">
        <f>SUMPRODUCT('[6]表三之二（需明确收支对象级次的录入表）'!E$7:E$80*(LEFT('[6]表三之二（需明确收支对象级次的录入表）'!$B$7:$B$80,LEN($A106))=$A106))+SUMPRODUCT('[6]表三之三（其它收支录入表）'!E$6:E$52*(LEFT('[6]表三之三（其它收支录入表）'!$B$6:$B$52,LEN($A106))=$A106))</f>
        <v>0</v>
      </c>
      <c r="E106" s="40">
        <f>SUMPRODUCT('[6]表三之二（需明确收支对象级次的录入表）'!$I$7:$I$80*(LEFT('[6]表三之二（需明确收支对象级次的录入表）'!$B$7:$B$80,LEN($A106))=$A106))+SUMPRODUCT('[6]表三之三（其它收支录入表）'!F$6:F$52*(LEFT('[6]表三之三（其它收支录入表）'!$B$6:$B$52,LEN($A106))=$A106))</f>
        <v>0</v>
      </c>
      <c r="F106" s="96">
        <f t="shared" si="6"/>
      </c>
      <c r="G106" s="96">
        <f t="shared" si="7"/>
      </c>
    </row>
    <row r="107" spans="1:7" ht="22.5" customHeight="1">
      <c r="A107" s="97" t="s">
        <v>255</v>
      </c>
      <c r="B107" s="39" t="s">
        <v>256</v>
      </c>
      <c r="C107" s="56">
        <f>SUMPRODUCT('[6]表三之二（需明确收支对象级次的录入表）'!D$7:D$80*(LEFT('[6]表三之二（需明确收支对象级次的录入表）'!$B$7:$B$80,LEN($A107))=$A107))+SUMPRODUCT('[6]表三之三（其它收支录入表）'!D$6:D$52*(LEFT('[6]表三之三（其它收支录入表）'!$B$6:$B$52,LEN($A107))=$A107))</f>
        <v>0</v>
      </c>
      <c r="D107" s="56">
        <f>SUMPRODUCT('[6]表三之二（需明确收支对象级次的录入表）'!E$7:E$80*(LEFT('[6]表三之二（需明确收支对象级次的录入表）'!$B$7:$B$80,LEN($A107))=$A107))+SUMPRODUCT('[6]表三之三（其它收支录入表）'!E$6:E$52*(LEFT('[6]表三之三（其它收支录入表）'!$B$6:$B$52,LEN($A107))=$A107))</f>
        <v>0</v>
      </c>
      <c r="E107" s="56">
        <f>SUMPRODUCT('[6]表三之二（需明确收支对象级次的录入表）'!$I$7:$I$80*(LEFT('[6]表三之二（需明确收支对象级次的录入表）'!$B$7:$B$80,LEN($A107))=$A107))+SUMPRODUCT('[6]表三之三（其它收支录入表）'!F$6:F$52*(LEFT('[6]表三之三（其它收支录入表）'!$B$6:$B$52,LEN($A107))=$A107))</f>
        <v>0</v>
      </c>
      <c r="F107" s="96">
        <f t="shared" si="6"/>
      </c>
      <c r="G107" s="96">
        <f t="shared" si="7"/>
      </c>
    </row>
    <row r="108" spans="1:7" ht="22.5" customHeight="1">
      <c r="A108" s="97" t="s">
        <v>259</v>
      </c>
      <c r="B108" s="39" t="s">
        <v>260</v>
      </c>
      <c r="C108" s="56">
        <f>SUMPRODUCT('[6]表三之二（需明确收支对象级次的录入表）'!D$7:D$80*(LEFT('[6]表三之二（需明确收支对象级次的录入表）'!$B$7:$B$80,LEN($A108))=$A108))+SUMPRODUCT('[6]表三之三（其它收支录入表）'!D$6:D$52*(LEFT('[6]表三之三（其它收支录入表）'!$B$6:$B$52,LEN($A108))=$A108))</f>
        <v>0</v>
      </c>
      <c r="D108" s="56">
        <f>SUMPRODUCT('[6]表三之二（需明确收支对象级次的录入表）'!E$7:E$80*(LEFT('[6]表三之二（需明确收支对象级次的录入表）'!$B$7:$B$80,LEN($A108))=$A108))+SUMPRODUCT('[6]表三之三（其它收支录入表）'!E$6:E$52*(LEFT('[6]表三之三（其它收支录入表）'!$B$6:$B$52,LEN($A108))=$A108))</f>
        <v>0</v>
      </c>
      <c r="E108" s="56">
        <f>SUMPRODUCT('[6]表三之二（需明确收支对象级次的录入表）'!$I$7:$I$80*(LEFT('[6]表三之二（需明确收支对象级次的录入表）'!$B$7:$B$80,LEN($A108))=$A108))+SUMPRODUCT('[6]表三之三（其它收支录入表）'!F$6:F$52*(LEFT('[6]表三之三（其它收支录入表）'!$B$6:$B$52,LEN($A108))=$A108))</f>
        <v>0</v>
      </c>
      <c r="F108" s="96">
        <f t="shared" si="6"/>
      </c>
      <c r="G108" s="96">
        <f t="shared" si="7"/>
      </c>
    </row>
    <row r="109" spans="1:7" ht="22.5" customHeight="1">
      <c r="A109" s="97" t="s">
        <v>263</v>
      </c>
      <c r="B109" s="39" t="s">
        <v>264</v>
      </c>
      <c r="C109" s="56">
        <f>SUMPRODUCT('[6]表三之二（需明确收支对象级次的录入表）'!D$7:D$80*(LEFT('[6]表三之二（需明确收支对象级次的录入表）'!$B$7:$B$80,LEN($A109))=$A109))+SUMPRODUCT('[6]表三之三（其它收支录入表）'!D$6:D$52*(LEFT('[6]表三之三（其它收支录入表）'!$B$6:$B$52,LEN($A109))=$A109))</f>
        <v>0</v>
      </c>
      <c r="D109" s="56">
        <f>SUMPRODUCT('[6]表三之二（需明确收支对象级次的录入表）'!E$7:E$80*(LEFT('[6]表三之二（需明确收支对象级次的录入表）'!$B$7:$B$80,LEN($A109))=$A109))+SUMPRODUCT('[6]表三之三（其它收支录入表）'!E$6:E$52*(LEFT('[6]表三之三（其它收支录入表）'!$B$6:$B$52,LEN($A109))=$A109))</f>
        <v>0</v>
      </c>
      <c r="E109" s="56">
        <f>SUMPRODUCT('[6]表三之二（需明确收支对象级次的录入表）'!$I$7:$I$80*(LEFT('[6]表三之二（需明确收支对象级次的录入表）'!$B$7:$B$80,LEN($A109))=$A109))+SUMPRODUCT('[6]表三之三（其它收支录入表）'!F$6:F$52*(LEFT('[6]表三之三（其它收支录入表）'!$B$6:$B$52,LEN($A109))=$A109))</f>
        <v>0</v>
      </c>
      <c r="F109" s="96">
        <f t="shared" si="6"/>
      </c>
      <c r="G109" s="96">
        <f t="shared" si="7"/>
      </c>
    </row>
    <row r="110" spans="1:7" ht="22.5" customHeight="1">
      <c r="A110" s="97" t="s">
        <v>267</v>
      </c>
      <c r="B110" s="39" t="s">
        <v>268</v>
      </c>
      <c r="C110" s="56">
        <f>SUMPRODUCT('[6]表三之二（需明确收支对象级次的录入表）'!D$7:D$80*(LEFT('[6]表三之二（需明确收支对象级次的录入表）'!$B$7:$B$80,LEN($A110))=$A110))+SUMPRODUCT('[6]表三之三（其它收支录入表）'!D$6:D$52*(LEFT('[6]表三之三（其它收支录入表）'!$B$6:$B$52,LEN($A110))=$A110))</f>
        <v>0</v>
      </c>
      <c r="D110" s="56">
        <f>SUMPRODUCT('[6]表三之二（需明确收支对象级次的录入表）'!E$7:E$80*(LEFT('[6]表三之二（需明确收支对象级次的录入表）'!$B$7:$B$80,LEN($A110))=$A110))+SUMPRODUCT('[6]表三之三（其它收支录入表）'!E$6:E$52*(LEFT('[6]表三之三（其它收支录入表）'!$B$6:$B$52,LEN($A110))=$A110))</f>
        <v>0</v>
      </c>
      <c r="E110" s="56">
        <f>SUMPRODUCT('[6]表三之二（需明确收支对象级次的录入表）'!$I$7:$I$80*(LEFT('[6]表三之二（需明确收支对象级次的录入表）'!$B$7:$B$80,LEN($A110))=$A110))+SUMPRODUCT('[6]表三之三（其它收支录入表）'!F$6:F$52*(LEFT('[6]表三之三（其它收支录入表）'!$B$6:$B$52,LEN($A110))=$A110))</f>
        <v>0</v>
      </c>
      <c r="F110" s="96">
        <f t="shared" si="6"/>
      </c>
      <c r="G110" s="96">
        <f t="shared" si="7"/>
      </c>
    </row>
    <row r="111" spans="1:7" ht="22.5" customHeight="1">
      <c r="A111" s="97"/>
      <c r="B111" s="39"/>
      <c r="C111" s="56"/>
      <c r="D111" s="48"/>
      <c r="E111" s="48"/>
      <c r="F111" s="102"/>
      <c r="G111" s="102"/>
    </row>
    <row r="112" spans="1:7" ht="22.5" customHeight="1">
      <c r="A112" s="97"/>
      <c r="B112" s="39"/>
      <c r="C112" s="56"/>
      <c r="D112" s="48"/>
      <c r="E112" s="48"/>
      <c r="F112" s="102"/>
      <c r="G112" s="102"/>
    </row>
    <row r="113" spans="1:7" ht="22.5" customHeight="1">
      <c r="A113" s="47"/>
      <c r="B113" s="50" t="s">
        <v>271</v>
      </c>
      <c r="C113" s="54">
        <f>SUM(C8,C9,C104)</f>
        <v>64505</v>
      </c>
      <c r="D113" s="40">
        <f>SUM(D8,D9,D104)</f>
        <v>122944</v>
      </c>
      <c r="E113" s="40">
        <f>SUM(E8,E9,E104)</f>
        <v>59108</v>
      </c>
      <c r="F113" s="96">
        <f>_xlfn.IFERROR($E113/C113,"")</f>
        <v>0.92</v>
      </c>
      <c r="G113" s="96">
        <f>_xlfn.IFERROR($E113/D113,"")</f>
        <v>0.48</v>
      </c>
    </row>
  </sheetData>
  <sheetProtection/>
  <protectedRanges>
    <protectedRange sqref="F31:F51" name="F31:F51"/>
  </protectedRanges>
  <mergeCells count="8">
    <mergeCell ref="A1:C1"/>
    <mergeCell ref="A3:P3"/>
    <mergeCell ref="A4:G4"/>
    <mergeCell ref="E6:G6"/>
    <mergeCell ref="A6:A7"/>
    <mergeCell ref="B6:B7"/>
    <mergeCell ref="C6:C7"/>
    <mergeCell ref="D6:D7"/>
  </mergeCells>
  <conditionalFormatting sqref="A6:A103">
    <cfRule type="expression" priority="1" dxfId="0" stopIfTrue="1">
      <formula>AND(COUNTIF($A$6:$A$103,A6)&gt;1,NOT(ISBLANK(A6)))</formula>
    </cfRule>
  </conditionalFormatting>
  <printOptions horizontalCentered="1"/>
  <pageMargins left="1.18" right="1.18" top="1.1" bottom="1.1" header="0.51" footer="0.51"/>
  <pageSetup fitToHeight="2" fitToWidth="1" horizontalDpi="600" verticalDpi="600" orientation="portrait" paperSize="9" scale="74"/>
</worksheet>
</file>

<file path=xl/worksheets/sheet9.xml><?xml version="1.0" encoding="utf-8"?>
<worksheet xmlns="http://schemas.openxmlformats.org/spreadsheetml/2006/main" xmlns:r="http://schemas.openxmlformats.org/officeDocument/2006/relationships">
  <sheetPr>
    <tabColor rgb="FFFFFF00"/>
    <pageSetUpPr fitToPage="1"/>
  </sheetPr>
  <dimension ref="A1:E6"/>
  <sheetViews>
    <sheetView showZeros="0" workbookViewId="0" topLeftCell="A1">
      <pane xSplit="4" ySplit="3" topLeftCell="E4" activePane="bottomRight" state="frozen"/>
      <selection pane="bottomRight" activeCell="B7" sqref="B7"/>
    </sheetView>
  </sheetViews>
  <sheetFormatPr defaultColWidth="9.00390625" defaultRowHeight="21.75" customHeight="1"/>
  <cols>
    <col min="1" max="1" width="15.75390625" style="0" customWidth="1"/>
    <col min="2" max="2" width="14.25390625" style="0" customWidth="1"/>
    <col min="3" max="3" width="13.50390625" style="0" customWidth="1"/>
    <col min="4" max="4" width="17.00390625" style="0" customWidth="1"/>
    <col min="5" max="5" width="15.375" style="0" customWidth="1"/>
  </cols>
  <sheetData>
    <row r="1" spans="1:5" ht="28.5" customHeight="1">
      <c r="A1" s="89" t="s">
        <v>2723</v>
      </c>
      <c r="B1" s="90"/>
      <c r="C1" s="90"/>
      <c r="D1" s="90"/>
      <c r="E1" s="90"/>
    </row>
    <row r="2" ht="18" customHeight="1">
      <c r="E2" t="s">
        <v>1</v>
      </c>
    </row>
    <row r="3" spans="1:5" ht="21.75" customHeight="1">
      <c r="A3" s="4" t="s">
        <v>2724</v>
      </c>
      <c r="B3" s="5" t="s">
        <v>2622</v>
      </c>
      <c r="C3" s="4" t="s">
        <v>2725</v>
      </c>
      <c r="D3" s="4" t="s">
        <v>28</v>
      </c>
      <c r="E3" s="4" t="s">
        <v>32</v>
      </c>
    </row>
    <row r="4" spans="1:5" ht="19.5" customHeight="1">
      <c r="A4" s="4" t="s">
        <v>2726</v>
      </c>
      <c r="B4" s="4">
        <v>37462</v>
      </c>
      <c r="C4" s="4">
        <v>6092</v>
      </c>
      <c r="D4" s="4">
        <v>31215</v>
      </c>
      <c r="E4" s="4">
        <v>155</v>
      </c>
    </row>
    <row r="5" spans="1:5" ht="19.5" customHeight="1">
      <c r="A5" s="4"/>
      <c r="B5" s="4"/>
      <c r="C5" s="4"/>
      <c r="D5" s="4"/>
      <c r="E5" s="4"/>
    </row>
    <row r="6" spans="1:5" ht="19.5" customHeight="1">
      <c r="A6" s="4" t="s">
        <v>2727</v>
      </c>
      <c r="B6" s="4">
        <v>37462</v>
      </c>
      <c r="C6" s="4">
        <v>6092</v>
      </c>
      <c r="D6" s="4">
        <v>31215</v>
      </c>
      <c r="E6" s="4">
        <v>155</v>
      </c>
    </row>
  </sheetData>
  <sheetProtection/>
  <mergeCells count="1">
    <mergeCell ref="A1:E1"/>
  </mergeCells>
  <printOptions horizontalCentered="1"/>
  <pageMargins left="1.18" right="1.18" top="1.1" bottom="1.1" header="0.51" footer="0.5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预算处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李新建</dc:creator>
  <cp:keywords/>
  <dc:description/>
  <cp:lastModifiedBy>紫云</cp:lastModifiedBy>
  <cp:lastPrinted>2019-07-09T04:49:26Z</cp:lastPrinted>
  <dcterms:created xsi:type="dcterms:W3CDTF">2002-01-21T01:24:15Z</dcterms:created>
  <dcterms:modified xsi:type="dcterms:W3CDTF">2024-04-18T03:44:58Z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AE0C4BC2F70D43119A8EC6D40E7D26DD</vt:lpwstr>
  </property>
</Properties>
</file>