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11_北京市">[1]内置数据!$C$2:$C$17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<sst xmlns="http://schemas.openxmlformats.org/spreadsheetml/2006/main" count="62" uniqueCount="62">
  <si>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t>2024</t>
    </r>
    <r>
      <rPr>
        <sz val="18"/>
        <rFont val="方正小标宋简体"/>
        <charset val="134"/>
      </rPr>
      <t>年一般公共预算收入表</t>
    </r>
  </si>
  <si>
    <t>单位：万元</t>
  </si>
  <si>
    <r>
      <rPr>
        <sz val="11"/>
        <rFont val="黑体"/>
        <charset val="134"/>
      </rPr>
      <t>项目</t>
    </r>
  </si>
  <si>
    <t>上年
预算数</t>
  </si>
  <si>
    <r>
      <rPr>
        <sz val="11"/>
        <rFont val="黑体"/>
        <charset val="134"/>
      </rPr>
      <t>上年预计
执行数</t>
    </r>
    <r>
      <rPr>
        <sz val="11"/>
        <rFont val="Times New Roman"/>
        <charset val="134"/>
      </rPr>
      <t xml:space="preserve"> </t>
    </r>
  </si>
  <si>
    <r>
      <rPr>
        <sz val="11"/>
        <rFont val="黑体"/>
        <charset val="134"/>
      </rPr>
      <t>预算数</t>
    </r>
  </si>
  <si>
    <t>科目编码</t>
  </si>
  <si>
    <t>科目名称</t>
  </si>
  <si>
    <r>
      <rPr>
        <sz val="11"/>
        <rFont val="黑体"/>
        <charset val="134"/>
      </rPr>
      <t>金额</t>
    </r>
  </si>
  <si>
    <r>
      <rPr>
        <sz val="11"/>
        <rFont val="黑体"/>
        <charset val="134"/>
      </rPr>
      <t>为上年
预算数的</t>
    </r>
    <r>
      <rPr>
        <sz val="11"/>
        <rFont val="Times New Roman"/>
        <charset val="134"/>
      </rPr>
      <t>%</t>
    </r>
  </si>
  <si>
    <r>
      <rPr>
        <sz val="11"/>
        <rFont val="黑体"/>
        <charset val="134"/>
      </rPr>
      <t>为上年预计执行数的</t>
    </r>
    <r>
      <rPr>
        <sz val="11"/>
        <rFont val="Times New Roman"/>
        <charset val="134"/>
      </rPr>
      <t>%</t>
    </r>
  </si>
  <si>
    <t>101</t>
  </si>
  <si>
    <t>税收收入</t>
  </si>
  <si>
    <t>10101</t>
  </si>
  <si>
    <t>增值税</t>
  </si>
  <si>
    <t>10104</t>
  </si>
  <si>
    <t>企业所得税</t>
  </si>
  <si>
    <t>10106</t>
  </si>
  <si>
    <t>个人所得税</t>
  </si>
  <si>
    <t>10107</t>
  </si>
  <si>
    <t>资源税</t>
  </si>
  <si>
    <t>10109</t>
  </si>
  <si>
    <t>城市维护建设税</t>
  </si>
  <si>
    <t>10110</t>
  </si>
  <si>
    <t>房产税</t>
  </si>
  <si>
    <t>10111</t>
  </si>
  <si>
    <t>印花税</t>
  </si>
  <si>
    <t>10112</t>
  </si>
  <si>
    <t>城镇土地使用税</t>
  </si>
  <si>
    <t>10113</t>
  </si>
  <si>
    <t>土地增值税</t>
  </si>
  <si>
    <t>10114</t>
  </si>
  <si>
    <t>车船税</t>
  </si>
  <si>
    <t>10118</t>
  </si>
  <si>
    <t>耕地占用税</t>
  </si>
  <si>
    <t>10119</t>
  </si>
  <si>
    <t>契税</t>
  </si>
  <si>
    <t>10120</t>
  </si>
  <si>
    <t>烟叶税</t>
  </si>
  <si>
    <t>10121</t>
  </si>
  <si>
    <t>环境保护税</t>
  </si>
  <si>
    <t>10199</t>
  </si>
  <si>
    <t>其他税收收入</t>
  </si>
  <si>
    <t>103</t>
  </si>
  <si>
    <t>非税收入</t>
  </si>
  <si>
    <t>10302</t>
  </si>
  <si>
    <t>专项收入</t>
  </si>
  <si>
    <t>10304</t>
  </si>
  <si>
    <t>行政事业性收费收入</t>
  </si>
  <si>
    <t>10305</t>
  </si>
  <si>
    <t>罚没收入</t>
  </si>
  <si>
    <t>10306</t>
  </si>
  <si>
    <t>国有资本经营收入</t>
  </si>
  <si>
    <t>10307</t>
  </si>
  <si>
    <t>国有资源（资产）有偿使用收入</t>
  </si>
  <si>
    <t>10308</t>
  </si>
  <si>
    <t>捐赠收入</t>
  </si>
  <si>
    <t>10309</t>
  </si>
  <si>
    <t>政府住房基金收入</t>
  </si>
  <si>
    <t>10399</t>
  </si>
  <si>
    <t>其他收入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</si>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</sst>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;"/>
    <numFmt numFmtId="177" formatCode="0.0%_ ;[Red]\-0.0%\ ;"/>
  </numFmts>
  <fonts count="29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1"/>
      <name val="仿宋_GB2312"/>
      <charset val="134"/>
    </font>
    <font>
      <b/>
      <sz val="11"/>
      <name val="Times New Roman"/>
      <charset val="134"/>
    </font>
    <font>
      <b/>
      <sz val="11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49" applyFont="1" applyFill="1" applyAlignment="1">
      <alignment vertical="center"/>
    </xf>
    <xf numFmtId="0" fontId="2" fillId="2" borderId="0" xfId="49" applyFont="1" applyFill="1" applyAlignment="1">
      <alignment vertical="center"/>
    </xf>
    <xf numFmtId="0" fontId="2" fillId="2" borderId="0" xfId="49" applyFont="1" applyFill="1" applyAlignment="1">
      <alignment vertical="center" wrapText="1"/>
    </xf>
    <xf numFmtId="0" fontId="3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 wrapText="1"/>
    </xf>
    <xf numFmtId="0" fontId="4" fillId="2" borderId="1" xfId="49" applyFont="1" applyFill="1" applyBorder="1" applyAlignment="1">
      <alignment horizontal="right" vertical="center" wrapText="1"/>
    </xf>
    <xf numFmtId="0" fontId="2" fillId="2" borderId="2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1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50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left" vertical="center"/>
    </xf>
    <xf numFmtId="0" fontId="6" fillId="2" borderId="6" xfId="49" applyFont="1" applyFill="1" applyBorder="1" applyAlignment="1">
      <alignment vertical="center"/>
    </xf>
    <xf numFmtId="176" fontId="5" fillId="3" borderId="6" xfId="49" applyNumberFormat="1" applyFont="1" applyFill="1" applyBorder="1" applyAlignment="1">
      <alignment vertical="center" shrinkToFit="1"/>
    </xf>
    <xf numFmtId="177" fontId="5" fillId="3" borderId="6" xfId="49" applyNumberFormat="1" applyFont="1" applyFill="1" applyBorder="1" applyAlignment="1">
      <alignment vertical="center" shrinkToFit="1"/>
    </xf>
    <xf numFmtId="0" fontId="2" fillId="2" borderId="6" xfId="49" applyFont="1" applyFill="1" applyBorder="1" applyAlignment="1">
      <alignment horizontal="left" vertical="center"/>
    </xf>
    <xf numFmtId="0" fontId="4" fillId="2" borderId="6" xfId="49" applyFont="1" applyFill="1" applyBorder="1" applyAlignment="1">
      <alignment vertical="center"/>
    </xf>
    <xf numFmtId="176" fontId="2" fillId="2" borderId="6" xfId="49" applyNumberFormat="1" applyFont="1" applyFill="1" applyBorder="1" applyAlignment="1" applyProtection="1">
      <alignment vertical="center" shrinkToFit="1"/>
      <protection locked="0"/>
    </xf>
    <xf numFmtId="177" fontId="2" fillId="3" borderId="6" xfId="49" applyNumberFormat="1" applyFont="1" applyFill="1" applyBorder="1" applyAlignment="1">
      <alignment vertical="center" shrinkToFit="1"/>
    </xf>
    <xf numFmtId="176" fontId="2" fillId="2" borderId="0" xfId="49" applyNumberFormat="1" applyFont="1" applyFill="1" applyAlignment="1" applyProtection="1">
      <alignment vertical="center" shrinkToFit="1"/>
      <protection locked="0"/>
    </xf>
    <xf numFmtId="176" fontId="2" fillId="2" borderId="6" xfId="49" applyNumberFormat="1" applyFont="1" applyFill="1" applyBorder="1" applyAlignment="1">
      <alignment vertical="center" shrinkToFit="1"/>
    </xf>
    <xf numFmtId="176" fontId="7" fillId="2" borderId="6" xfId="49" applyNumberFormat="1" applyFont="1" applyFill="1" applyBorder="1" applyAlignment="1" applyProtection="1">
      <alignment vertical="center" shrinkToFit="1"/>
      <protection locked="0"/>
    </xf>
    <xf numFmtId="176" fontId="7" fillId="2" borderId="6" xfId="49" applyNumberFormat="1" applyFont="1" applyFill="1" applyBorder="1" applyAlignment="1">
      <alignment vertical="center" shrinkToFit="1"/>
    </xf>
    <xf numFmtId="0" fontId="2" fillId="2" borderId="6" xfId="49" applyFont="1" applyFill="1" applyBorder="1" applyAlignment="1">
      <alignment vertical="center"/>
    </xf>
    <xf numFmtId="0" fontId="6" fillId="2" borderId="2" xfId="49" applyFont="1" applyFill="1" applyBorder="1" applyAlignment="1">
      <alignment horizontal="distributed" vertical="center"/>
    </xf>
    <xf numFmtId="0" fontId="6" fillId="2" borderId="3" xfId="49" applyFont="1" applyFill="1" applyBorder="1" applyAlignment="1">
      <alignment horizontal="distributed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36130;&#21147;\24&#25919;&#24220;&#39044;&#31639;&#27719;&#24635;0202\&#26032;&#21326;&#21306;20240305_&#38468;&#20214;3&#65294;2024&#24180;&#22320;&#26041;&#36130;&#25919;&#39044;&#31639;&#34920;&#65288;&#20154;&#22823;&#25209;&#22797;&#21475;&#2445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L6" sqref="L6"/>
    </sheetView>
  </sheetViews>
  <sheetFormatPr defaultColWidth="9" defaultRowHeight="13.5" outlineLevelCol="6"/>
  <cols>
    <col min="2" max="2" width="29.625" customWidth="1"/>
    <col min="3" max="3" width="10.875" customWidth="1"/>
  </cols>
  <sheetData>
    <row r="1" ht="15" spans="1:7">
      <c r="A1" s="1"/>
      <c r="B1" s="2"/>
      <c r="C1" s="3"/>
      <c r="D1" s="3"/>
      <c r="E1" s="3"/>
      <c r="F1" s="3"/>
      <c r="G1" s="3"/>
    </row>
    <row r="2" ht="23.25" spans="1:7">
      <c r="A2" s="4" t="s">
        <v>0</v>
      </c>
      <c r="B2" s="4"/>
      <c r="C2" s="5"/>
      <c r="D2" s="5"/>
      <c r="E2" s="5"/>
      <c r="F2" s="5"/>
      <c r="G2" s="5"/>
    </row>
    <row r="3" ht="15" spans="1:7">
      <c r="A3" s="2"/>
      <c r="B3" s="2"/>
      <c r="C3" s="3"/>
      <c r="D3" s="3"/>
      <c r="E3" s="3"/>
      <c r="F3" s="6" t="s">
        <v>1</v>
      </c>
      <c r="G3" s="6"/>
    </row>
    <row r="4" ht="15" spans="1:7">
      <c r="A4" s="7" t="s">
        <v>2</v>
      </c>
      <c r="B4" s="8"/>
      <c r="C4" s="9" t="s">
        <v>3</v>
      </c>
      <c r="D4" s="10" t="s">
        <v>4</v>
      </c>
      <c r="E4" s="11" t="s">
        <v>5</v>
      </c>
      <c r="F4" s="12"/>
      <c r="G4" s="13"/>
    </row>
    <row r="5" ht="42" spans="1:7">
      <c r="A5" s="14" t="s">
        <v>6</v>
      </c>
      <c r="B5" s="15" t="s">
        <v>7</v>
      </c>
      <c r="C5" s="16"/>
      <c r="D5" s="16"/>
      <c r="E5" s="17" t="s">
        <v>8</v>
      </c>
      <c r="F5" s="18" t="s">
        <v>9</v>
      </c>
      <c r="G5" s="18" t="s">
        <v>10</v>
      </c>
    </row>
    <row r="6" ht="21" customHeight="1" spans="1:7">
      <c r="A6" s="19" t="s">
        <v>11</v>
      </c>
      <c r="B6" s="20" t="s">
        <v>12</v>
      </c>
      <c r="C6" s="21">
        <f>SUM(C7:C23)</f>
        <v>68443</v>
      </c>
      <c r="D6" s="21">
        <f>SUM(D7:D23)</f>
        <v>64676</v>
      </c>
      <c r="E6" s="21">
        <f>SUM(E7:E23)</f>
        <v>76921</v>
      </c>
      <c r="F6" s="22">
        <f t="shared" ref="F6:F21" si="0">IFERROR($E6/C6,)</f>
        <v>1.12386949724588</v>
      </c>
      <c r="G6" s="22">
        <f t="shared" ref="G6:G21" si="1">IFERROR($E6/D6,)</f>
        <v>1.18932834436267</v>
      </c>
    </row>
    <row r="7" ht="21" customHeight="1" spans="1:7">
      <c r="A7" s="23" t="s">
        <v>13</v>
      </c>
      <c r="B7" s="24" t="s">
        <v>14</v>
      </c>
      <c r="C7" s="25">
        <v>31686</v>
      </c>
      <c r="D7" s="25">
        <v>26937</v>
      </c>
      <c r="E7" s="25">
        <v>33788</v>
      </c>
      <c r="F7" s="26">
        <f t="shared" si="0"/>
        <v>1.06633844600139</v>
      </c>
      <c r="G7" s="26">
        <f t="shared" si="1"/>
        <v>1.25433418717749</v>
      </c>
    </row>
    <row r="8" ht="21" customHeight="1" spans="1:7">
      <c r="A8" s="23" t="s">
        <v>15</v>
      </c>
      <c r="B8" s="24" t="s">
        <v>16</v>
      </c>
      <c r="C8" s="27">
        <v>4811</v>
      </c>
      <c r="D8" s="25">
        <v>11918</v>
      </c>
      <c r="E8" s="25">
        <v>9865</v>
      </c>
      <c r="F8" s="26">
        <f t="shared" si="0"/>
        <v>2.05050924963625</v>
      </c>
      <c r="G8" s="26">
        <f t="shared" si="1"/>
        <v>0.827739553616379</v>
      </c>
    </row>
    <row r="9" ht="21" customHeight="1" spans="1:7">
      <c r="A9" s="23" t="s">
        <v>17</v>
      </c>
      <c r="B9" s="24" t="s">
        <v>18</v>
      </c>
      <c r="C9" s="25">
        <v>3455</v>
      </c>
      <c r="D9" s="25">
        <v>3243</v>
      </c>
      <c r="E9" s="25">
        <v>3770</v>
      </c>
      <c r="F9" s="26">
        <f t="shared" si="0"/>
        <v>1.09117221418234</v>
      </c>
      <c r="G9" s="26">
        <f t="shared" si="1"/>
        <v>1.16250385445575</v>
      </c>
    </row>
    <row r="10" ht="21" customHeight="1" spans="1:7">
      <c r="A10" s="23" t="s">
        <v>19</v>
      </c>
      <c r="B10" s="24" t="s">
        <v>20</v>
      </c>
      <c r="C10" s="25">
        <v>1030</v>
      </c>
      <c r="D10" s="25">
        <v>4255</v>
      </c>
      <c r="E10" s="25">
        <v>4851</v>
      </c>
      <c r="F10" s="26">
        <f t="shared" si="0"/>
        <v>4.70970873786408</v>
      </c>
      <c r="G10" s="26">
        <f t="shared" si="1"/>
        <v>1.1400705052879</v>
      </c>
    </row>
    <row r="11" ht="21" customHeight="1" spans="1:7">
      <c r="A11" s="23" t="s">
        <v>21</v>
      </c>
      <c r="B11" s="24" t="s">
        <v>22</v>
      </c>
      <c r="C11" s="25">
        <v>6535</v>
      </c>
      <c r="D11" s="25">
        <v>5380</v>
      </c>
      <c r="E11" s="25">
        <v>6676</v>
      </c>
      <c r="F11" s="26">
        <f t="shared" si="0"/>
        <v>1.02157612853864</v>
      </c>
      <c r="G11" s="26">
        <f t="shared" si="1"/>
        <v>1.24089219330855</v>
      </c>
    </row>
    <row r="12" ht="21" customHeight="1" spans="1:7">
      <c r="A12" s="23" t="s">
        <v>23</v>
      </c>
      <c r="B12" s="24" t="s">
        <v>24</v>
      </c>
      <c r="C12" s="25">
        <v>2157</v>
      </c>
      <c r="D12" s="25">
        <v>2151</v>
      </c>
      <c r="E12" s="25">
        <v>2722</v>
      </c>
      <c r="F12" s="26">
        <f t="shared" si="0"/>
        <v>1.26193787668057</v>
      </c>
      <c r="G12" s="26">
        <f t="shared" si="1"/>
        <v>1.26545792654579</v>
      </c>
    </row>
    <row r="13" ht="21" customHeight="1" spans="1:7">
      <c r="A13" s="23" t="s">
        <v>25</v>
      </c>
      <c r="B13" s="24" t="s">
        <v>26</v>
      </c>
      <c r="C13" s="25">
        <v>2781</v>
      </c>
      <c r="D13" s="25">
        <v>2463</v>
      </c>
      <c r="E13" s="25">
        <v>2832</v>
      </c>
      <c r="F13" s="26">
        <f t="shared" si="0"/>
        <v>1.01833872707659</v>
      </c>
      <c r="G13" s="26">
        <f t="shared" si="1"/>
        <v>1.14981729598051</v>
      </c>
    </row>
    <row r="14" ht="21" customHeight="1" spans="1:7">
      <c r="A14" s="23" t="s">
        <v>27</v>
      </c>
      <c r="B14" s="24" t="s">
        <v>28</v>
      </c>
      <c r="C14" s="25">
        <v>5185</v>
      </c>
      <c r="D14" s="25">
        <v>5271</v>
      </c>
      <c r="E14" s="25">
        <v>6160</v>
      </c>
      <c r="F14" s="26">
        <f t="shared" si="0"/>
        <v>1.18804243008679</v>
      </c>
      <c r="G14" s="26">
        <f t="shared" si="1"/>
        <v>1.16865869853918</v>
      </c>
    </row>
    <row r="15" ht="21" customHeight="1" spans="1:7">
      <c r="A15" s="23" t="s">
        <v>29</v>
      </c>
      <c r="B15" s="24" t="s">
        <v>30</v>
      </c>
      <c r="C15" s="25">
        <v>925</v>
      </c>
      <c r="D15" s="25">
        <v>613</v>
      </c>
      <c r="E15" s="25">
        <v>825</v>
      </c>
      <c r="F15" s="26">
        <f t="shared" si="0"/>
        <v>0.891891891891892</v>
      </c>
      <c r="G15" s="26">
        <f t="shared" si="1"/>
        <v>1.34584013050571</v>
      </c>
    </row>
    <row r="16" ht="21" customHeight="1" spans="1:7">
      <c r="A16" s="23" t="s">
        <v>31</v>
      </c>
      <c r="B16" s="24" t="s">
        <v>32</v>
      </c>
      <c r="C16" s="25">
        <v>1676</v>
      </c>
      <c r="D16" s="25">
        <v>1014</v>
      </c>
      <c r="E16" s="25">
        <v>2876</v>
      </c>
      <c r="F16" s="26">
        <f t="shared" si="0"/>
        <v>1.71599045346062</v>
      </c>
      <c r="G16" s="26">
        <f t="shared" si="1"/>
        <v>2.83629191321499</v>
      </c>
    </row>
    <row r="17" ht="21" customHeight="1" spans="1:7">
      <c r="A17" s="23" t="s">
        <v>33</v>
      </c>
      <c r="B17" s="24" t="s">
        <v>34</v>
      </c>
      <c r="C17" s="25">
        <v>7395</v>
      </c>
      <c r="D17" s="25">
        <v>-200</v>
      </c>
      <c r="E17" s="25">
        <v>0</v>
      </c>
      <c r="F17" s="26">
        <f t="shared" si="0"/>
        <v>0</v>
      </c>
      <c r="G17" s="26">
        <f t="shared" si="1"/>
        <v>0</v>
      </c>
    </row>
    <row r="18" ht="21" customHeight="1" spans="1:7">
      <c r="A18" s="23" t="s">
        <v>35</v>
      </c>
      <c r="B18" s="24" t="s">
        <v>36</v>
      </c>
      <c r="C18" s="25"/>
      <c r="D18" s="25"/>
      <c r="E18" s="25"/>
      <c r="F18" s="26">
        <f t="shared" si="0"/>
        <v>0</v>
      </c>
      <c r="G18" s="26">
        <f t="shared" si="1"/>
        <v>0</v>
      </c>
    </row>
    <row r="19" ht="21" customHeight="1" spans="1:7">
      <c r="A19" s="23" t="s">
        <v>37</v>
      </c>
      <c r="B19" s="24" t="s">
        <v>38</v>
      </c>
      <c r="C19" s="25"/>
      <c r="D19" s="25"/>
      <c r="E19" s="25"/>
      <c r="F19" s="26">
        <f t="shared" si="0"/>
        <v>0</v>
      </c>
      <c r="G19" s="26">
        <f t="shared" si="1"/>
        <v>0</v>
      </c>
    </row>
    <row r="20" ht="21" customHeight="1" spans="1:7">
      <c r="A20" s="23" t="s">
        <v>39</v>
      </c>
      <c r="B20" s="24" t="s">
        <v>40</v>
      </c>
      <c r="C20" s="25">
        <v>807</v>
      </c>
      <c r="D20" s="25">
        <v>1631</v>
      </c>
      <c r="E20" s="25">
        <v>2556</v>
      </c>
      <c r="F20" s="26">
        <f t="shared" si="0"/>
        <v>3.16728624535316</v>
      </c>
      <c r="G20" s="26">
        <f t="shared" si="1"/>
        <v>1.56713672593501</v>
      </c>
    </row>
    <row r="21" ht="21" customHeight="1" spans="1:7">
      <c r="A21" s="23" t="s">
        <v>41</v>
      </c>
      <c r="B21" s="24" t="s">
        <v>42</v>
      </c>
      <c r="C21" s="25"/>
      <c r="D21" s="25"/>
      <c r="E21" s="25"/>
      <c r="F21" s="26">
        <f t="shared" si="0"/>
        <v>0</v>
      </c>
      <c r="G21" s="26">
        <f t="shared" si="1"/>
        <v>0</v>
      </c>
    </row>
    <row r="22" ht="21" customHeight="1" spans="1:7">
      <c r="A22" s="23"/>
      <c r="B22" s="24"/>
      <c r="C22" s="28"/>
      <c r="D22" s="28"/>
      <c r="E22" s="28"/>
      <c r="F22" s="26"/>
      <c r="G22" s="26"/>
    </row>
    <row r="23" ht="21" customHeight="1" spans="1:7">
      <c r="A23" s="23"/>
      <c r="B23" s="24"/>
      <c r="C23" s="28"/>
      <c r="D23" s="28"/>
      <c r="E23" s="28"/>
      <c r="F23" s="26"/>
      <c r="G23" s="26"/>
    </row>
    <row r="24" ht="21" customHeight="1" spans="1:7">
      <c r="A24" s="19" t="s">
        <v>43</v>
      </c>
      <c r="B24" s="20" t="s">
        <v>44</v>
      </c>
      <c r="C24" s="21">
        <f>SUM(C25:C34)</f>
        <v>31756</v>
      </c>
      <c r="D24" s="21">
        <f>SUM(D25:D34)</f>
        <v>36454</v>
      </c>
      <c r="E24" s="21">
        <f>SUM(E25:E34)</f>
        <v>32297</v>
      </c>
      <c r="F24" s="22">
        <f t="shared" ref="F24:F32" si="2">IFERROR($E24/C24,)</f>
        <v>1.0170361506487</v>
      </c>
      <c r="G24" s="22">
        <f t="shared" ref="G24:G32" si="3">IFERROR($E24/D24,)</f>
        <v>0.885965874801119</v>
      </c>
    </row>
    <row r="25" ht="21" customHeight="1" spans="1:7">
      <c r="A25" s="23" t="s">
        <v>45</v>
      </c>
      <c r="B25" s="24" t="s">
        <v>46</v>
      </c>
      <c r="C25" s="25">
        <v>4319</v>
      </c>
      <c r="D25" s="25">
        <v>3124</v>
      </c>
      <c r="E25" s="25">
        <v>3366</v>
      </c>
      <c r="F25" s="26">
        <f t="shared" si="2"/>
        <v>0.779347071081269</v>
      </c>
      <c r="G25" s="26">
        <f t="shared" si="3"/>
        <v>1.07746478873239</v>
      </c>
    </row>
    <row r="26" ht="21" customHeight="1" spans="1:7">
      <c r="A26" s="23" t="s">
        <v>47</v>
      </c>
      <c r="B26" s="24" t="s">
        <v>48</v>
      </c>
      <c r="C26" s="25">
        <v>475</v>
      </c>
      <c r="D26" s="25">
        <v>178</v>
      </c>
      <c r="E26" s="25">
        <v>150</v>
      </c>
      <c r="F26" s="26">
        <f t="shared" si="2"/>
        <v>0.315789473684211</v>
      </c>
      <c r="G26" s="26">
        <f t="shared" si="3"/>
        <v>0.842696629213483</v>
      </c>
    </row>
    <row r="27" ht="21" customHeight="1" spans="1:7">
      <c r="A27" s="23" t="s">
        <v>49</v>
      </c>
      <c r="B27" s="24" t="s">
        <v>50</v>
      </c>
      <c r="C27" s="25">
        <v>972</v>
      </c>
      <c r="D27" s="25">
        <v>2618</v>
      </c>
      <c r="E27" s="25">
        <v>1988</v>
      </c>
      <c r="F27" s="26">
        <f t="shared" si="2"/>
        <v>2.04526748971193</v>
      </c>
      <c r="G27" s="26">
        <f t="shared" si="3"/>
        <v>0.759358288770054</v>
      </c>
    </row>
    <row r="28" ht="21" customHeight="1" spans="1:7">
      <c r="A28" s="23" t="s">
        <v>51</v>
      </c>
      <c r="B28" s="24" t="s">
        <v>52</v>
      </c>
      <c r="C28" s="25"/>
      <c r="D28" s="25"/>
      <c r="E28" s="25"/>
      <c r="F28" s="26">
        <f t="shared" si="2"/>
        <v>0</v>
      </c>
      <c r="G28" s="26">
        <f t="shared" si="3"/>
        <v>0</v>
      </c>
    </row>
    <row r="29" ht="21" customHeight="1" spans="1:7">
      <c r="A29" s="23" t="s">
        <v>53</v>
      </c>
      <c r="B29" s="24" t="s">
        <v>54</v>
      </c>
      <c r="C29" s="25">
        <v>15685</v>
      </c>
      <c r="D29" s="25">
        <v>19398</v>
      </c>
      <c r="E29" s="25">
        <v>16908</v>
      </c>
      <c r="F29" s="26">
        <f t="shared" si="2"/>
        <v>1.07797258527255</v>
      </c>
      <c r="G29" s="26">
        <f t="shared" si="3"/>
        <v>0.871636251159913</v>
      </c>
    </row>
    <row r="30" ht="21" customHeight="1" spans="1:7">
      <c r="A30" s="23" t="s">
        <v>55</v>
      </c>
      <c r="B30" s="24" t="s">
        <v>56</v>
      </c>
      <c r="C30" s="25"/>
      <c r="D30" s="25"/>
      <c r="E30" s="25"/>
      <c r="F30" s="26">
        <f t="shared" si="2"/>
        <v>0</v>
      </c>
      <c r="G30" s="26">
        <f t="shared" si="3"/>
        <v>0</v>
      </c>
    </row>
    <row r="31" ht="21" customHeight="1" spans="1:7">
      <c r="A31" s="23" t="s">
        <v>57</v>
      </c>
      <c r="B31" s="24" t="s">
        <v>58</v>
      </c>
      <c r="C31" s="25"/>
      <c r="D31" s="25"/>
      <c r="E31" s="25"/>
      <c r="F31" s="26">
        <f t="shared" si="2"/>
        <v>0</v>
      </c>
      <c r="G31" s="26">
        <f t="shared" si="3"/>
        <v>0</v>
      </c>
    </row>
    <row r="32" ht="21" customHeight="1" spans="1:7">
      <c r="A32" s="23" t="s">
        <v>59</v>
      </c>
      <c r="B32" s="24" t="s">
        <v>60</v>
      </c>
      <c r="C32" s="25">
        <v>10305</v>
      </c>
      <c r="D32" s="25">
        <v>11136</v>
      </c>
      <c r="E32" s="29">
        <v>9885</v>
      </c>
      <c r="F32" s="26">
        <f t="shared" si="2"/>
        <v>0.95924308588064</v>
      </c>
      <c r="G32" s="26">
        <f t="shared" si="3"/>
        <v>0.887661637931034</v>
      </c>
    </row>
    <row r="33" ht="21" customHeight="1" spans="1:7">
      <c r="A33" s="23"/>
      <c r="B33" s="24"/>
      <c r="C33" s="28"/>
      <c r="D33" s="28"/>
      <c r="E33" s="30"/>
      <c r="F33" s="26"/>
      <c r="G33" s="26"/>
    </row>
    <row r="34" ht="21" customHeight="1" spans="1:7">
      <c r="A34" s="23"/>
      <c r="B34" s="31"/>
      <c r="C34" s="28"/>
      <c r="D34" s="28"/>
      <c r="E34" s="30"/>
      <c r="F34" s="26"/>
      <c r="G34" s="26"/>
    </row>
    <row r="35" ht="21" customHeight="1" spans="1:7">
      <c r="A35" s="32" t="s">
        <v>61</v>
      </c>
      <c r="B35" s="33"/>
      <c r="C35" s="21">
        <f>C6+C24</f>
        <v>100199</v>
      </c>
      <c r="D35" s="21">
        <f>D6+D24</f>
        <v>101130</v>
      </c>
      <c r="E35" s="21">
        <f>E6+E24</f>
        <v>109218</v>
      </c>
      <c r="F35" s="22">
        <f>IFERROR($E35/C35,)</f>
        <v>1.09001087835208</v>
      </c>
      <c r="G35" s="22">
        <f>IFERROR($E35/D35,)</f>
        <v>1.07997626816968</v>
      </c>
    </row>
  </sheetData>
  <mergeCells count="7">
    <mergeCell ref="A2:G2"/>
    <mergeCell ref="F3:G3"/>
    <mergeCell ref="A4:B4"/>
    <mergeCell ref="E4:G4"/>
    <mergeCell ref="A35:B35"/>
    <mergeCell ref="C4:C5"/>
    <mergeCell ref="D4:D5"/>
  </mergeCells>
  <dataValidations count="1">
    <dataValidation allowBlank="1" showErrorMessage="1" promptTitle="注意：新增科目必须以政府收支分类科目书或中央修订通知为准。" prompt="新增款级收入科目在此录入" sqref="A22:B23 A33:B3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紫云</cp:lastModifiedBy>
  <dcterms:created xsi:type="dcterms:W3CDTF">2024-04-16T00:55:10Z</dcterms:created>
  <dcterms:modified xsi:type="dcterms:W3CDTF">2024-04-16T00:55:46Z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E7940C9862234005BE656C4174821D9E_11</vt:lpwstr>
  </property>
  <property fmtid="{D5CDD505-2E9C-101B-9397-08002B2CF9AE}" pid="3" name="KSOProductBuildVer">
    <vt:lpwstr>2052-12.1.0.16729</vt:lpwstr>
  </property>
</Properties>
</file>